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electroluxprofessional-my.sharepoint.com/personal/susanne_larsson_electroluxprofessional_com/Documents/Roaming/Desktop/Q4 Jan 29/Financial file/"/>
    </mc:Choice>
  </mc:AlternateContent>
  <xr:revisionPtr revIDLastSave="1" documentId="10_ncr:8000_{6E1FBFA9-BE65-425D-8B56-FFAF101A7737}" xr6:coauthVersionLast="47" xr6:coauthVersionMax="47" xr10:uidLastSave="{8815A03C-AD06-431C-BDF6-EC2E716CD60A}"/>
  <bookViews>
    <workbookView xWindow="-110" yWindow="-110" windowWidth="25820" windowHeight="13900" tabRatio="820" activeTab="5" xr2:uid="{00000000-000D-0000-FFFF-FFFF00000000}"/>
  </bookViews>
  <sheets>
    <sheet name="Content" sheetId="1" r:id="rId1"/>
    <sheet name="Income statement Quarter" sheetId="3" r:id="rId2"/>
    <sheet name="Income statement Year-to-Date" sheetId="14" r:id="rId3"/>
    <sheet name="Cash flow Quarter" sheetId="9" r:id="rId4"/>
    <sheet name="Cash flow Year-to-Date" sheetId="18" r:id="rId5"/>
    <sheet name="Key-ratios Quarter" sheetId="12" r:id="rId6"/>
    <sheet name="Key-ratios Year-to-Date" sheetId="19" r:id="rId7"/>
    <sheet name="Sales bridge Quarter" sheetId="5" r:id="rId8"/>
    <sheet name="Sales bridge Year-to-Date" sheetId="15" r:id="rId9"/>
    <sheet name="Segments Quarter" sheetId="8" r:id="rId10"/>
    <sheet name="Segments Year-to-Date" sheetId="16" r:id="rId11"/>
    <sheet name="Sales per region Quarter" sheetId="10" r:id="rId12"/>
    <sheet name="Sales per region Year-to-Date" sheetId="17" r:id="rId13"/>
    <sheet name="APM Quarter" sheetId="11" r:id="rId14"/>
    <sheet name="APM Year-to-Date" sheetId="13" r:id="rId15"/>
    <sheet name="Balance sheet" sheetId="4" r:id="rId16"/>
    <sheet name="Definitions" sheetId="7" r:id="rId17"/>
  </sheets>
  <externalReferences>
    <externalReference r:id="rId18"/>
  </externalReferences>
  <definedNames>
    <definedName name="AARO_Ack">'[1]Period Admin'!$D$48</definedName>
    <definedName name="AARO_Ack_m1Q">'[1]Period Admin'!$D$49</definedName>
    <definedName name="AARO_Ack_m4Q">'[1]Period Admin'!$D$52</definedName>
    <definedName name="AARO_Ack_m5Q">'[1]Period Admin'!$D$54</definedName>
    <definedName name="AARO_LastYear">'[1]Period Admin'!$D$53</definedName>
    <definedName name="AARO_Q">'[1]Period Admin'!$D$37</definedName>
    <definedName name="AARO_Q_m4Q">'[1]Period Admin'!$D$41</definedName>
    <definedName name="Acquisitions" localSheetId="8">'Sales bridge Year-to-Date'!$A$10</definedName>
    <definedName name="Acquisitions">'Sales bridge Quarter'!$A$10</definedName>
    <definedName name="ActAckPer">'[1]Period Admin'!$J$24</definedName>
    <definedName name="ActAckPerR12">'[1]Period Admin'!$J$191</definedName>
    <definedName name="ActPer_nMonth">'[1]Period Admin'!$J$7</definedName>
    <definedName name="ActQ">'[1]Period Admin'!$J$10</definedName>
    <definedName name="ActQ_Y">'[1]Period Admin'!$J$12</definedName>
    <definedName name="ActQ_Year">'[1]Period Admin'!$J$11</definedName>
    <definedName name="ActQBrDate">'[1]Period Admin'!$J$18</definedName>
    <definedName name="ActQBrDateYear">'[1]Period Admin'!$J$19</definedName>
    <definedName name="ActQBrMDay">'[1]Period Admin'!$J$17</definedName>
    <definedName name="ActY">'[1]Period Admin'!$F$8</definedName>
    <definedName name="ActY_m1Y">'[1]Period Admin'!$F$9</definedName>
    <definedName name="ActY_m2Y">'[1]Period Admin'!$F$10</definedName>
    <definedName name="ActY_m3Y">'[1]Period Admin'!$F$11</definedName>
    <definedName name="ActYear">'[1]Period Admin'!$D$8</definedName>
    <definedName name="ActYear_m1Y">'[1]Period Admin'!$D$9</definedName>
    <definedName name="ActYear_m2Y">'[1]Period Admin'!$D$10</definedName>
    <definedName name="ActYear_m3Y">'[1]Period Admin'!$D$11</definedName>
    <definedName name="ActYear_m4Y">'[1]Period Admin'!$D$12</definedName>
    <definedName name="ActYear_m5Y">'[1]Period Admin'!$D$13</definedName>
    <definedName name="Capital_expenditures_in_property__plant_and_equipment" localSheetId="4">'Cash flow Year-to-Date'!$A$19</definedName>
    <definedName name="Capital_expenditures_in_property__plant_and_equipment" localSheetId="5">'Key-ratios Quarter'!#REF!</definedName>
    <definedName name="Capital_expenditures_in_property__plant_and_equipment" localSheetId="6">'Key-ratios Year-to-Date'!#REF!</definedName>
    <definedName name="Capital_expenditures_in_property__plant_and_equipment">'Cash flow Quarter'!$A$19</definedName>
    <definedName name="Capital_expenditures_in_property__plant_and_equipment_as___of_net_sales" localSheetId="4">'Cash flow Year-to-Date'!$A$49</definedName>
    <definedName name="Capital_expenditures_in_property__plant_and_equipment_as___of_net_sales" localSheetId="5">'Key-ratios Quarter'!#REF!</definedName>
    <definedName name="Capital_expenditures_in_property__plant_and_equipment_as___of_net_sales" localSheetId="6">'Key-ratios Year-to-Date'!#REF!</definedName>
    <definedName name="Capital_expenditures_in_property__plant_and_equipment_as___of_net_sales">'Cash flow Quarter'!$A$49</definedName>
    <definedName name="EBITA" localSheetId="2">'Income statement Year-to-Date'!$A$56</definedName>
    <definedName name="EBITA">'Income statement Quarter'!$A$56</definedName>
    <definedName name="EBITA_margin" localSheetId="2">'Income statement Year-to-Date'!$A$57</definedName>
    <definedName name="EBITA_margin">'Income statement Quarter'!$A$57</definedName>
    <definedName name="EBITA_margin_excluding_items_affecting_comparability" localSheetId="2">'Income statement Year-to-Date'!$A$59</definedName>
    <definedName name="EBITA_margin_excluding_items_affecting_comparability">'Income statement Quarter'!$A$59</definedName>
    <definedName name="EBITDA" localSheetId="2">'Income statement Year-to-Date'!#REF!</definedName>
    <definedName name="EBITDA">'Income statement Quarter'!#REF!</definedName>
    <definedName name="EBITDA_excluding_items_affecting_comparability" localSheetId="2">'Income statement Year-to-Date'!#REF!</definedName>
    <definedName name="EBITDA_excluding_items_affecting_comparability">'Income statement Quarter'!#REF!</definedName>
    <definedName name="EV__LASTREFTIME__" hidden="1">41869.341099537</definedName>
    <definedName name="FullYear">'[1]Period Admin'!$F$25</definedName>
    <definedName name="FullYearBrDate_1Y">'[1]Period Admin'!$F$30</definedName>
    <definedName name="FullYearBrDay">'[1]Period Admin'!$F$26</definedName>
    <definedName name="FullYearT">'[1]Period Admin'!$F$34</definedName>
    <definedName name="Items_affecting_comparability" localSheetId="2">'Income statement Year-to-Date'!$A$52</definedName>
    <definedName name="Items_affecting_comparability">'Income statement Quarter'!$A$52</definedName>
    <definedName name="m1Q_Q">'[1]Period Admin'!$J$26</definedName>
    <definedName name="m1Q_Q_Y">'[1]Period Admin'!$J$28</definedName>
    <definedName name="m1Q_Q_Year">'[1]Period Admin'!$J$27</definedName>
    <definedName name="m1Q_QBrDate">'[1]Period Admin'!$J$34</definedName>
    <definedName name="m1Y_ActQ_Year">'[1]Period Admin'!$J$172</definedName>
    <definedName name="m1Y_ActQBrDateYear">'[1]Period Admin'!$J$180</definedName>
    <definedName name="m2Q_Q">'[1]Period Admin'!$J$42</definedName>
    <definedName name="m2Q_Q_Y">'[1]Period Admin'!$J$44</definedName>
    <definedName name="m2Q_Q_Year">'[1]Period Admin'!$J$43</definedName>
    <definedName name="m2Q_QBrDate">'[1]Period Admin'!$J$50</definedName>
    <definedName name="m3Q_Q">'[1]Period Admin'!$J$58</definedName>
    <definedName name="m3Q_Q_Y">'[1]Period Admin'!$J$60</definedName>
    <definedName name="m3Q_Q_Year">'[1]Period Admin'!$J$59</definedName>
    <definedName name="m3Q_QBrDate">'[1]Period Admin'!$J$66</definedName>
    <definedName name="m4Q_Q">'[1]Period Admin'!$J$74</definedName>
    <definedName name="m4Q_Q_Y">'[1]Period Admin'!$J$76</definedName>
    <definedName name="m4Q_Q_Year">'[1]Period Admin'!$J$75</definedName>
    <definedName name="m4Q_QBrDate">'[1]Period Admin'!$J$82</definedName>
    <definedName name="m5Q_Q">'[1]Period Admin'!$J$90</definedName>
    <definedName name="m5Q_Q_Y">'[1]Period Admin'!$J$92</definedName>
    <definedName name="m5Q_Q_Year">'[1]Period Admin'!$J$91</definedName>
    <definedName name="m5Q_QBrDate">'[1]Period Admin'!$J$98</definedName>
    <definedName name="m6Q_Q">'[1]Period Admin'!$J$106</definedName>
    <definedName name="m6Q_Q_Y">'[1]Period Admin'!$J$108</definedName>
    <definedName name="m6Q_Q_Year">'[1]Period Admin'!$J$107</definedName>
    <definedName name="m6Q_QBrDate">'[1]Period Admin'!$J$114</definedName>
    <definedName name="m7Q_Q">'[1]Period Admin'!$J$122</definedName>
    <definedName name="m7Q_Q_Y">'[1]Period Admin'!$J$124</definedName>
    <definedName name="m7Q_Q_Year">'[1]Period Admin'!$J$123</definedName>
    <definedName name="m7Q_QBrDate">'[1]Period Admin'!$J$130</definedName>
    <definedName name="m8Q_Q">'[1]Period Admin'!$J$138</definedName>
    <definedName name="m8Q_Q_Y">'[1]Period Admin'!$J$140</definedName>
    <definedName name="m8Q_Q_Year">'[1]Period Admin'!$J$139</definedName>
    <definedName name="m8Q_QBrDate">'[1]Period Admin'!$J$146</definedName>
    <definedName name="Net_debt">'Balance sheet'!$A$55</definedName>
    <definedName name="Net_debt____of_EBITDA">'Balance sheet'!$A$56</definedName>
    <definedName name="Operating_capital____of_net_sales">'Balance sheet'!#REF!</definedName>
    <definedName name="Operating_cash_flow_after_investments" localSheetId="4">'Cash flow Year-to-Date'!$A$58</definedName>
    <definedName name="Operating_cash_flow_after_investments" localSheetId="5">'Key-ratios Quarter'!#REF!</definedName>
    <definedName name="Operating_cash_flow_after_investments" localSheetId="6">'Key-ratios Year-to-Date'!#REF!</definedName>
    <definedName name="Operating_cash_flow_after_investments">'Cash flow Quarter'!$A$58</definedName>
    <definedName name="Operating_income" localSheetId="2">'Income statement Year-to-Date'!$A$11</definedName>
    <definedName name="Operating_income">'Income statement Quarter'!$A$11</definedName>
    <definedName name="Operating_margin" localSheetId="2">'Income statement Year-to-Date'!$A$41</definedName>
    <definedName name="Operating_margin">'Income statement Quarter'!$A$41</definedName>
    <definedName name="Operating_working_capital">'Balance sheet'!#REF!</definedName>
    <definedName name="Organic" localSheetId="8">'Sales bridge Year-to-Date'!$A$7</definedName>
    <definedName name="Organic">'Sales bridge Quarter'!$A$7</definedName>
    <definedName name="Q_No">'[1]Period Admin'!$L$2</definedName>
    <definedName name="rngDefaultFinDataPath" localSheetId="13">#REF!</definedName>
    <definedName name="rngDefaultFinDataPath" localSheetId="14">#REF!</definedName>
    <definedName name="rngDefaultFinDataPath">#REF!</definedName>
    <definedName name="SelectIdx">'[1]Period Admin'!$L$3</definedName>
    <definedName name="SelLng">[1]Meny!$L$3</definedName>
    <definedName name="SelLngNo">[1]SysAdmin!$Q$8</definedName>
    <definedName name="SelQ">[1]Meny!$F$3</definedName>
    <definedName name="SelYear">[1]Meny!$I$3</definedName>
    <definedName name="tblFinDataRefs" localSheetId="13">#REF!</definedName>
    <definedName name="tblFinDataRefs" localSheetId="14">#REF!</definedName>
    <definedName name="tblFinDataRefs">#REF!</definedName>
    <definedName name="tblFinDataSheets" localSheetId="13">#REF!</definedName>
    <definedName name="tblFinDataSheets" localSheetId="14">#REF!</definedName>
    <definedName name="tblFinDataShee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18" l="1"/>
  <c r="N49" i="9"/>
  <c r="N11" i="5"/>
  <c r="P11" i="15" l="1"/>
  <c r="N25" i="5"/>
  <c r="N18" i="5"/>
  <c r="M49" i="4"/>
  <c r="N49" i="4"/>
  <c r="O49" i="4"/>
  <c r="O49" i="18"/>
  <c r="M49" i="9"/>
  <c r="O25" i="15"/>
  <c r="O18" i="15"/>
  <c r="O11" i="15"/>
  <c r="M25" i="5"/>
  <c r="M18" i="5"/>
  <c r="M11" i="5"/>
  <c r="O40" i="14"/>
  <c r="O41" i="14"/>
  <c r="O42" i="14"/>
  <c r="O46" i="14"/>
  <c r="O48" i="14" s="1"/>
  <c r="O51" i="14"/>
  <c r="O56" i="14" s="1"/>
  <c r="O57" i="14" s="1"/>
  <c r="M51" i="3"/>
  <c r="M53" i="3" s="1"/>
  <c r="M46" i="3"/>
  <c r="M48" i="3" s="1"/>
  <c r="M40" i="3"/>
  <c r="M41" i="3"/>
  <c r="M42" i="3"/>
  <c r="M58" i="3" l="1"/>
  <c r="M59" i="3" s="1"/>
  <c r="M54" i="3"/>
  <c r="M56" i="3"/>
  <c r="M57" i="3" s="1"/>
  <c r="O53" i="14"/>
  <c r="N49" i="18"/>
  <c r="L49" i="9"/>
  <c r="N25" i="15"/>
  <c r="N18" i="15"/>
  <c r="N11" i="15"/>
  <c r="L25" i="5"/>
  <c r="L18" i="5"/>
  <c r="L11" i="5"/>
  <c r="N51" i="14"/>
  <c r="N53" i="14" s="1"/>
  <c r="N46" i="14"/>
  <c r="N48" i="14" s="1"/>
  <c r="N42" i="14"/>
  <c r="N41" i="14"/>
  <c r="N40" i="14"/>
  <c r="L51" i="3"/>
  <c r="L53" i="3" s="1"/>
  <c r="L58" i="3" s="1"/>
  <c r="L59" i="3" s="1"/>
  <c r="L46" i="3"/>
  <c r="L48" i="3" s="1"/>
  <c r="L42" i="3"/>
  <c r="L41" i="3"/>
  <c r="L40" i="3"/>
  <c r="O58" i="14" l="1"/>
  <c r="O59" i="14" s="1"/>
  <c r="O54" i="14"/>
  <c r="L56" i="3"/>
  <c r="L57" i="3" s="1"/>
  <c r="N54" i="14"/>
  <c r="N58" i="14"/>
  <c r="N59" i="14" s="1"/>
  <c r="N56" i="14"/>
  <c r="N57" i="14" s="1"/>
  <c r="L54" i="3"/>
  <c r="K19" i="14"/>
  <c r="G42" i="3" l="1"/>
  <c r="M53" i="18" l="1"/>
  <c r="M49" i="18"/>
  <c r="K53" i="9"/>
  <c r="K49" i="9"/>
  <c r="M25" i="15"/>
  <c r="M18" i="15"/>
  <c r="M11" i="15"/>
  <c r="K25" i="5"/>
  <c r="K18" i="5"/>
  <c r="K11" i="5"/>
  <c r="M51" i="14"/>
  <c r="M56" i="14" s="1"/>
  <c r="M57" i="14" s="1"/>
  <c r="M46" i="14"/>
  <c r="M48" i="14" s="1"/>
  <c r="M42" i="14"/>
  <c r="M41" i="14"/>
  <c r="M40" i="14"/>
  <c r="K51" i="3"/>
  <c r="K56" i="3" s="1"/>
  <c r="K57" i="3" s="1"/>
  <c r="K46" i="3"/>
  <c r="K48" i="3" s="1"/>
  <c r="K42" i="3"/>
  <c r="K41" i="3"/>
  <c r="K40" i="3"/>
  <c r="M53" i="14" l="1"/>
  <c r="K53" i="3"/>
  <c r="M58" i="14" l="1"/>
  <c r="M59" i="14" s="1"/>
  <c r="M54" i="14"/>
  <c r="K58" i="3"/>
  <c r="K59" i="3" s="1"/>
  <c r="K54" i="3"/>
  <c r="L49" i="4" l="1"/>
  <c r="L49" i="18" l="1"/>
  <c r="L53" i="18"/>
  <c r="J49" i="9"/>
  <c r="J53" i="9"/>
  <c r="L25" i="15"/>
  <c r="L18" i="15"/>
  <c r="L11" i="15"/>
  <c r="J25" i="5" l="1"/>
  <c r="J18" i="5"/>
  <c r="J11" i="5"/>
  <c r="L51" i="14"/>
  <c r="L53" i="14" s="1"/>
  <c r="L46" i="14"/>
  <c r="L48" i="14" s="1"/>
  <c r="L42" i="14"/>
  <c r="L41" i="14"/>
  <c r="L40" i="14"/>
  <c r="L54" i="14" l="1"/>
  <c r="L58" i="14"/>
  <c r="L59" i="14" s="1"/>
  <c r="L56" i="14"/>
  <c r="L57" i="14" s="1"/>
  <c r="J42" i="3"/>
  <c r="J41" i="3"/>
  <c r="J40" i="3"/>
  <c r="J51" i="3"/>
  <c r="J53" i="3" s="1"/>
  <c r="J46" i="3"/>
  <c r="J48" i="3" s="1"/>
  <c r="J56" i="3" l="1"/>
  <c r="J57" i="3" s="1"/>
  <c r="J58" i="3"/>
  <c r="J59" i="3" s="1"/>
  <c r="J54" i="3"/>
  <c r="K49" i="4"/>
  <c r="K49" i="18" l="1"/>
  <c r="J49" i="18"/>
  <c r="K53" i="18"/>
  <c r="I53" i="9"/>
  <c r="I49" i="9"/>
  <c r="K25" i="15"/>
  <c r="K18" i="15"/>
  <c r="K11" i="15"/>
  <c r="I25" i="5"/>
  <c r="I18" i="5"/>
  <c r="I11" i="5"/>
  <c r="K51" i="14" l="1"/>
  <c r="K56" i="14" s="1"/>
  <c r="K57" i="14" s="1"/>
  <c r="K46" i="14"/>
  <c r="K48" i="14" s="1"/>
  <c r="K42" i="14"/>
  <c r="K41" i="14"/>
  <c r="K40" i="14"/>
  <c r="I51" i="3"/>
  <c r="I56" i="3" s="1"/>
  <c r="I57" i="3" s="1"/>
  <c r="I46" i="3"/>
  <c r="I48" i="3" s="1"/>
  <c r="I42" i="3"/>
  <c r="I41" i="3"/>
  <c r="I40" i="3"/>
  <c r="K53" i="14" l="1"/>
  <c r="I53" i="3"/>
  <c r="J49" i="4"/>
  <c r="H49" i="9"/>
  <c r="K54" i="14" l="1"/>
  <c r="K58" i="14"/>
  <c r="K59" i="14" s="1"/>
  <c r="I54" i="3"/>
  <c r="I58" i="3"/>
  <c r="I59" i="3" s="1"/>
  <c r="J25" i="15"/>
  <c r="J18" i="15"/>
  <c r="J11" i="15"/>
  <c r="H25" i="5"/>
  <c r="H18" i="5"/>
  <c r="H11" i="5"/>
  <c r="J51" i="14"/>
  <c r="J56" i="14" s="1"/>
  <c r="J57" i="14" s="1"/>
  <c r="I51" i="14"/>
  <c r="H51" i="14"/>
  <c r="G51" i="14"/>
  <c r="J46" i="14"/>
  <c r="J48" i="14" s="1"/>
  <c r="J42" i="14"/>
  <c r="J41" i="14"/>
  <c r="J40" i="14"/>
  <c r="G51" i="3"/>
  <c r="F51" i="3"/>
  <c r="E51" i="3"/>
  <c r="D51" i="3"/>
  <c r="C51" i="3"/>
  <c r="H51" i="3"/>
  <c r="H56" i="3" s="1"/>
  <c r="H57" i="3" s="1"/>
  <c r="H46" i="3"/>
  <c r="H48" i="3" s="1"/>
  <c r="H42" i="3"/>
  <c r="H41" i="3"/>
  <c r="H40" i="3"/>
  <c r="J53" i="14" l="1"/>
  <c r="J54" i="14" s="1"/>
  <c r="H53" i="3"/>
  <c r="J53" i="18"/>
  <c r="H53" i="9"/>
  <c r="J58" i="14" l="1"/>
  <c r="J59" i="14" s="1"/>
  <c r="H54" i="3"/>
  <c r="H58" i="3"/>
  <c r="H59" i="3" s="1"/>
  <c r="I49" i="18"/>
  <c r="G49" i="9"/>
  <c r="I25" i="15"/>
  <c r="I18" i="15"/>
  <c r="I11" i="15"/>
  <c r="G25" i="5"/>
  <c r="G18" i="5"/>
  <c r="G11" i="5" l="1"/>
  <c r="I56" i="14"/>
  <c r="I57" i="14" s="1"/>
  <c r="I53" i="14"/>
  <c r="I54" i="14" s="1"/>
  <c r="I46" i="14"/>
  <c r="I48" i="14" s="1"/>
  <c r="I42" i="14"/>
  <c r="I41" i="14"/>
  <c r="I40" i="14"/>
  <c r="G56" i="3"/>
  <c r="G57" i="3" s="1"/>
  <c r="G53" i="3"/>
  <c r="G54" i="3" s="1"/>
  <c r="G46" i="3"/>
  <c r="G48" i="3" s="1"/>
  <c r="G41" i="3"/>
  <c r="G40" i="3"/>
  <c r="I58" i="14" l="1"/>
  <c r="I59" i="14" s="1"/>
  <c r="G58" i="3"/>
  <c r="G59" i="3" s="1"/>
  <c r="I49" i="4"/>
  <c r="H49" i="4"/>
  <c r="G49" i="4"/>
  <c r="F49" i="4"/>
  <c r="E49" i="4"/>
  <c r="D49" i="4"/>
  <c r="C49" i="4"/>
  <c r="B49" i="4"/>
  <c r="G53" i="9"/>
  <c r="F53" i="9"/>
  <c r="E53" i="9"/>
  <c r="D53" i="9"/>
  <c r="C53" i="9"/>
  <c r="B53" i="9"/>
  <c r="I53" i="18" l="1"/>
  <c r="H53" i="18"/>
  <c r="G53" i="18"/>
  <c r="F53" i="18"/>
  <c r="E53" i="18"/>
  <c r="D53" i="18"/>
  <c r="C53" i="18"/>
  <c r="B53" i="18"/>
  <c r="C49" i="18"/>
  <c r="B49" i="18"/>
  <c r="G49" i="18"/>
  <c r="H49" i="18"/>
  <c r="F49" i="18"/>
  <c r="E49" i="18"/>
  <c r="D49" i="18"/>
  <c r="C21" i="16" l="1"/>
  <c r="B21" i="16"/>
  <c r="C17" i="16"/>
  <c r="B17" i="16"/>
  <c r="C12" i="16"/>
  <c r="B12" i="16"/>
  <c r="C8" i="16"/>
  <c r="B8" i="16"/>
  <c r="H21" i="16"/>
  <c r="G21" i="16"/>
  <c r="F21" i="16"/>
  <c r="E21" i="16"/>
  <c r="D21" i="16"/>
  <c r="H17" i="16"/>
  <c r="G17" i="16"/>
  <c r="F17" i="16"/>
  <c r="E17" i="16"/>
  <c r="D17" i="16"/>
  <c r="H12" i="16"/>
  <c r="G12" i="16"/>
  <c r="F12" i="16"/>
  <c r="E12" i="16"/>
  <c r="D12" i="16"/>
  <c r="H8" i="16"/>
  <c r="G8" i="16"/>
  <c r="F8" i="16"/>
  <c r="E8" i="16"/>
  <c r="D8" i="16"/>
  <c r="C25" i="15"/>
  <c r="B25" i="15"/>
  <c r="C18" i="15"/>
  <c r="B18" i="15"/>
  <c r="C11" i="15"/>
  <c r="B11" i="15"/>
  <c r="H25" i="15" l="1"/>
  <c r="F25" i="15"/>
  <c r="E25" i="15"/>
  <c r="D25" i="15"/>
  <c r="H18" i="15"/>
  <c r="F18" i="15"/>
  <c r="E18" i="15"/>
  <c r="D18" i="15"/>
  <c r="H11" i="15"/>
  <c r="F11" i="15"/>
  <c r="E11" i="15"/>
  <c r="D11" i="15"/>
  <c r="H46" i="14"/>
  <c r="H48" i="14" s="1"/>
  <c r="B51" i="14" l="1"/>
  <c r="B56" i="14" s="1"/>
  <c r="B57" i="14" s="1"/>
  <c r="C51" i="14"/>
  <c r="C56" i="14" s="1"/>
  <c r="C57" i="14" s="1"/>
  <c r="C40" i="14"/>
  <c r="B40" i="14"/>
  <c r="C46" i="14"/>
  <c r="C48" i="14" s="1"/>
  <c r="B46" i="14"/>
  <c r="B48" i="14" s="1"/>
  <c r="B42" i="14"/>
  <c r="B41" i="14"/>
  <c r="C42" i="14"/>
  <c r="C41" i="14"/>
  <c r="G59" i="14"/>
  <c r="G57" i="14"/>
  <c r="G54" i="14"/>
  <c r="H53" i="14"/>
  <c r="F51" i="14"/>
  <c r="F56" i="14" s="1"/>
  <c r="F57" i="14" s="1"/>
  <c r="E51" i="14"/>
  <c r="E56" i="14" s="1"/>
  <c r="E57" i="14" s="1"/>
  <c r="D51" i="14"/>
  <c r="D56" i="14" s="1"/>
  <c r="D57" i="14" s="1"/>
  <c r="G48" i="14"/>
  <c r="F46" i="14"/>
  <c r="F48" i="14" s="1"/>
  <c r="E46" i="14"/>
  <c r="E48" i="14" s="1"/>
  <c r="D46" i="14"/>
  <c r="D48" i="14" s="1"/>
  <c r="H42" i="14"/>
  <c r="G42" i="14"/>
  <c r="F42" i="14"/>
  <c r="E42" i="14"/>
  <c r="D42" i="14"/>
  <c r="H41" i="14"/>
  <c r="G41" i="14"/>
  <c r="F41" i="14"/>
  <c r="E41" i="14"/>
  <c r="D41" i="14"/>
  <c r="H40" i="14"/>
  <c r="G40" i="14"/>
  <c r="F40" i="14"/>
  <c r="E40" i="14"/>
  <c r="D40" i="14"/>
  <c r="B53" i="14" l="1"/>
  <c r="B54" i="14" s="1"/>
  <c r="C53" i="14"/>
  <c r="F53" i="14"/>
  <c r="F54" i="14" s="1"/>
  <c r="D53" i="14"/>
  <c r="D54" i="14" s="1"/>
  <c r="E53" i="14"/>
  <c r="E54" i="14" s="1"/>
  <c r="H54" i="14"/>
  <c r="H58" i="14"/>
  <c r="H59" i="14" s="1"/>
  <c r="H56" i="14"/>
  <c r="H57" i="14" s="1"/>
  <c r="B58" i="14" l="1"/>
  <c r="B59" i="14" s="1"/>
  <c r="F58" i="14"/>
  <c r="F59" i="14" s="1"/>
  <c r="D58" i="14"/>
  <c r="D59" i="14" s="1"/>
  <c r="C58" i="14"/>
  <c r="C59" i="14" s="1"/>
  <c r="C54" i="14"/>
  <c r="E58" i="14"/>
  <c r="E59" i="14" s="1"/>
  <c r="E49" i="9"/>
  <c r="B49" i="9" l="1"/>
  <c r="C49" i="9"/>
  <c r="D49" i="9"/>
  <c r="F49" i="9"/>
  <c r="E25" i="5"/>
  <c r="D25" i="5"/>
  <c r="C25" i="5"/>
  <c r="B25" i="5"/>
  <c r="E18" i="5"/>
  <c r="D18" i="5"/>
  <c r="C18" i="5"/>
  <c r="B18" i="5"/>
  <c r="B11" i="5"/>
  <c r="C11" i="5"/>
  <c r="D11" i="5"/>
  <c r="E11" i="5"/>
  <c r="E21" i="8" l="1"/>
  <c r="D21" i="8"/>
  <c r="C21" i="8"/>
  <c r="B21" i="8"/>
  <c r="E17" i="8"/>
  <c r="D17" i="8"/>
  <c r="C17" i="8"/>
  <c r="B17" i="8"/>
  <c r="E12" i="8"/>
  <c r="D12" i="8"/>
  <c r="C12" i="8"/>
  <c r="B12" i="8"/>
  <c r="E8" i="8"/>
  <c r="D8" i="8"/>
  <c r="C8" i="8"/>
  <c r="B8" i="8"/>
  <c r="D56" i="3"/>
  <c r="D57" i="3" s="1"/>
  <c r="E56" i="3"/>
  <c r="E57" i="3" s="1"/>
  <c r="D53" i="3"/>
  <c r="B51" i="3"/>
  <c r="B53" i="3" s="1"/>
  <c r="B54" i="3" s="1"/>
  <c r="E46" i="3"/>
  <c r="E48" i="3" s="1"/>
  <c r="D46" i="3"/>
  <c r="D48" i="3" s="1"/>
  <c r="C46" i="3"/>
  <c r="C48" i="3" s="1"/>
  <c r="B46" i="3"/>
  <c r="B48" i="3" s="1"/>
  <c r="F40" i="3"/>
  <c r="F41" i="3"/>
  <c r="F42" i="3"/>
  <c r="E42" i="3"/>
  <c r="E41" i="3"/>
  <c r="E40" i="3"/>
  <c r="D42" i="3"/>
  <c r="C42" i="3"/>
  <c r="B42" i="3"/>
  <c r="D41" i="3"/>
  <c r="C41" i="3"/>
  <c r="B41" i="3"/>
  <c r="D40" i="3"/>
  <c r="C40" i="3"/>
  <c r="B40" i="3"/>
  <c r="C56" i="3" l="1"/>
  <c r="C57" i="3" s="1"/>
  <c r="E53" i="3"/>
  <c r="E58" i="3" s="1"/>
  <c r="E59" i="3" s="1"/>
  <c r="C53" i="3"/>
  <c r="C54" i="3" s="1"/>
  <c r="B56" i="3"/>
  <c r="B57" i="3" s="1"/>
  <c r="B58" i="3"/>
  <c r="B59" i="3" s="1"/>
  <c r="D58" i="3"/>
  <c r="D59" i="3" s="1"/>
  <c r="D54" i="3"/>
  <c r="F46" i="3"/>
  <c r="F21" i="8"/>
  <c r="F17" i="8"/>
  <c r="F12" i="8"/>
  <c r="F8" i="8"/>
  <c r="F25" i="5"/>
  <c r="F18" i="5"/>
  <c r="C58" i="3" l="1"/>
  <c r="C59" i="3" s="1"/>
  <c r="E54" i="3"/>
  <c r="F56" i="3"/>
  <c r="F57" i="3" s="1"/>
  <c r="F53" i="3" l="1"/>
  <c r="F54" i="3" s="1"/>
  <c r="F58" i="3" l="1"/>
  <c r="F59" i="3" s="1"/>
  <c r="F11" i="5" l="1"/>
  <c r="F48" i="3"/>
</calcChain>
</file>

<file path=xl/sharedStrings.xml><?xml version="1.0" encoding="utf-8"?>
<sst xmlns="http://schemas.openxmlformats.org/spreadsheetml/2006/main" count="1666" uniqueCount="487">
  <si>
    <t>Organic growth</t>
  </si>
  <si>
    <t>Operating margin (EBIT margin)</t>
  </si>
  <si>
    <t>EBITA</t>
  </si>
  <si>
    <t>EBITA margin</t>
  </si>
  <si>
    <t>EBITA expressed as a percentage of net sales.</t>
  </si>
  <si>
    <t>Items affecting comparability</t>
  </si>
  <si>
    <t>EBITA excluding items affecting comparability</t>
  </si>
  <si>
    <t>Operating cash flow after investments</t>
  </si>
  <si>
    <t>Net debt</t>
  </si>
  <si>
    <t>EBITDA</t>
  </si>
  <si>
    <t>Food &amp; Beverage</t>
  </si>
  <si>
    <t>Operating income</t>
  </si>
  <si>
    <t>Net sales</t>
  </si>
  <si>
    <t>Laundry</t>
  </si>
  <si>
    <t>Group</t>
  </si>
  <si>
    <t>Total</t>
  </si>
  <si>
    <t xml:space="preserve">Organic, % </t>
  </si>
  <si>
    <t>Currency, %</t>
  </si>
  <si>
    <t>Acquisitions, %</t>
  </si>
  <si>
    <t>NET SALES</t>
  </si>
  <si>
    <t>2019 Q3</t>
  </si>
  <si>
    <t>2019 Q1</t>
  </si>
  <si>
    <t xml:space="preserve"> 2019 Q2</t>
  </si>
  <si>
    <t>2019 Q4</t>
  </si>
  <si>
    <t>2020 Q1</t>
  </si>
  <si>
    <t>Amortization of intangible assets</t>
  </si>
  <si>
    <t>Income for the period</t>
  </si>
  <si>
    <t>Taxes</t>
  </si>
  <si>
    <t>Operating income excluding items affecting comparability</t>
  </si>
  <si>
    <t>OPERATING CASH FLOW AFTER INVESTMENTS</t>
  </si>
  <si>
    <t>Operating margin, %</t>
  </si>
  <si>
    <t>Operating margin excluding items affecting comparability, %</t>
  </si>
  <si>
    <t>EBITA margin excluding items affecting comparability, %</t>
  </si>
  <si>
    <t>Operating income adjusted for non-cash items</t>
  </si>
  <si>
    <t>Change in operating assets and liabilities</t>
  </si>
  <si>
    <t>Changes in other investments</t>
  </si>
  <si>
    <t>Inventories</t>
  </si>
  <si>
    <t>Trade receivables</t>
  </si>
  <si>
    <t>Trade payables</t>
  </si>
  <si>
    <t>NET DEBT</t>
  </si>
  <si>
    <t>Short-term borrowings</t>
  </si>
  <si>
    <t>Long-term borrowings</t>
  </si>
  <si>
    <t>Liquid funds</t>
  </si>
  <si>
    <t>Lease liabilities</t>
  </si>
  <si>
    <t>Net provisions for post-employment benefits</t>
  </si>
  <si>
    <t>Cost of goods sold</t>
  </si>
  <si>
    <t>Gross operating income</t>
  </si>
  <si>
    <t>Selling expenses</t>
  </si>
  <si>
    <t>Administrative expenses</t>
  </si>
  <si>
    <t>Other operating income/expenses</t>
  </si>
  <si>
    <t>Financial items, net</t>
  </si>
  <si>
    <t>Income after financial items</t>
  </si>
  <si>
    <t>Gross operating margin, %</t>
  </si>
  <si>
    <t>Equity holders of the parent company</t>
  </si>
  <si>
    <t xml:space="preserve">Income for the period attributable to: </t>
  </si>
  <si>
    <t>EBITA margin, %</t>
  </si>
  <si>
    <t>Property, plant and equipment, owned</t>
  </si>
  <si>
    <t>Property, plant and equipment, right-of-use</t>
  </si>
  <si>
    <t>Goodwill</t>
  </si>
  <si>
    <t>Deferred tax assets</t>
  </si>
  <si>
    <t>Other non-current assets</t>
  </si>
  <si>
    <t>Total non-current assets</t>
  </si>
  <si>
    <t>Other current assets</t>
  </si>
  <si>
    <t>Cash and cash equivalents</t>
  </si>
  <si>
    <t>Total current assets</t>
  </si>
  <si>
    <t>Total assets</t>
  </si>
  <si>
    <t>Total equity</t>
  </si>
  <si>
    <t>Deferred tax liabilities</t>
  </si>
  <si>
    <t>Total non-current liabilities</t>
  </si>
  <si>
    <t>Total equity and liabilities</t>
  </si>
  <si>
    <t>Cash flow from operations</t>
  </si>
  <si>
    <t>Cash flow from investments</t>
  </si>
  <si>
    <t>Cash flow from operations and investments</t>
  </si>
  <si>
    <t>Asia-Pacific, Middle East and Africa</t>
  </si>
  <si>
    <t>Americas</t>
  </si>
  <si>
    <t>Europe</t>
  </si>
  <si>
    <t>Cash flow from operations, excluding change in operating assets and liabilities</t>
  </si>
  <si>
    <t>Other non-cash items</t>
  </si>
  <si>
    <t>Taxes paid</t>
  </si>
  <si>
    <t>Change in inventories</t>
  </si>
  <si>
    <t>Change in trade receivables</t>
  </si>
  <si>
    <t>Change in accounts payable</t>
  </si>
  <si>
    <t>Other</t>
  </si>
  <si>
    <t>Payment of lease liabilities</t>
  </si>
  <si>
    <t>Dividend</t>
  </si>
  <si>
    <t>Shareholders contribution</t>
  </si>
  <si>
    <t>Change in financial liabilities, Electrolux Group</t>
  </si>
  <si>
    <t>Cash flow from financing</t>
  </si>
  <si>
    <t>Total cash flow</t>
  </si>
  <si>
    <t>Cash and cash equivalents at beginning of period</t>
  </si>
  <si>
    <t>Exchange-rate differences referring to cash and cash equivalents</t>
  </si>
  <si>
    <t>Other cash flow from transactions with shareholders, Electrolux Group</t>
  </si>
  <si>
    <t>Cash and cash equivalents at end of period</t>
  </si>
  <si>
    <t>Investments in tangible and intangible assets</t>
  </si>
  <si>
    <t>Tax rate, %</t>
  </si>
  <si>
    <t>Operating margin excluding items affecting comparability</t>
  </si>
  <si>
    <t>Operating income less items affecting comparability as a percentage of net sales</t>
  </si>
  <si>
    <t>Operating margin excluding items affecting comparability shows the operating income in percentage of net sales adjusted for items affecting comparability defined below. This is a key internal measure, as the Group believes that it provides users of the financial statements with a better understanding of the Group’s financial performance both short and long term.</t>
  </si>
  <si>
    <t>Operating income less amortization and write-down related to intangibles assets (excluding right of use assets).</t>
  </si>
  <si>
    <t>Operating working capital, % of net sales</t>
  </si>
  <si>
    <t>Used to evaluate how efficient the Group is generating cash in relation to net sales.</t>
  </si>
  <si>
    <t>DEFINITIONS AND APM</t>
  </si>
  <si>
    <t>Definitions</t>
  </si>
  <si>
    <t>Change in net sales during the current period attributable to acquired operation in relation to prior year sales, following a period of 12 months commencing the acquisition date.</t>
  </si>
  <si>
    <t>Operating margin shows the operating income in percentage of net sales. Operating margin is a key internal measure, as the Group believes that it provides users of the financial statements with a better understanding of the Group’s financial performance both short and long term.</t>
  </si>
  <si>
    <t>Used to ensure that  cash spending is in line with Groups overall strategy for the use of cash.</t>
  </si>
  <si>
    <t>EBITA gives an indication of the operating income less amortization and write-down related to intangibles assets (excluding right of use assets), mainly used to follow-up operating income without the impact of amortization of surplus values related to acquisitions.</t>
  </si>
  <si>
    <t xml:space="preserve">Used to evaluate business performance in relation to net sales in order to measure the efficiency of the Company. </t>
  </si>
  <si>
    <t>This is an indicator for business' cash generating capacity in relation to sales.</t>
  </si>
  <si>
    <t>Cash flow from operations and investments adjusted for financial items paid net, taxes paid and acquisitions/divestments of operations.</t>
  </si>
  <si>
    <t>To monetarize the cash from core operation.</t>
  </si>
  <si>
    <t>Net debt in relation to EBITDA (Net debt is based on the end of period balance. EBITDA is calculated based on last four rolling quarters).</t>
  </si>
  <si>
    <t>A measurement of financial risk, showing net debt in relation to cash generation.</t>
  </si>
  <si>
    <t>Summarizes events and transactions with significant effects, which are relevant for understanding the financial performance when comparing income for the current period with previous periods.</t>
  </si>
  <si>
    <t>EBITA margin excluding items affecting comparability</t>
  </si>
  <si>
    <t>EBITA excluding items affecting comparability, expressed as a percentage of net sales.</t>
  </si>
  <si>
    <t>Items affecting comparability vary between years and periods and in order to analyze trends, items affecting comparability are excluded from EBITA margin.</t>
  </si>
  <si>
    <t>Earings per share</t>
  </si>
  <si>
    <t>Basic earnings per share, SEK</t>
  </si>
  <si>
    <t xml:space="preserve"> </t>
  </si>
  <si>
    <t/>
  </si>
  <si>
    <t>Assets</t>
  </si>
  <si>
    <t>Other intangible assets</t>
  </si>
  <si>
    <t>Pension plan assets</t>
  </si>
  <si>
    <t>Tax assets</t>
  </si>
  <si>
    <t>Short-term financial assets</t>
  </si>
  <si>
    <t>Equity and liabilities</t>
  </si>
  <si>
    <t>Equity attributable to equity holders of the Parent Company</t>
  </si>
  <si>
    <t>Share capital</t>
  </si>
  <si>
    <t>Other paid-in capital</t>
  </si>
  <si>
    <t>Other reserves</t>
  </si>
  <si>
    <t>Retained earnings</t>
  </si>
  <si>
    <t>Long-term lease liabilities</t>
  </si>
  <si>
    <t>Provisions for post-employment benefits</t>
  </si>
  <si>
    <t>Other provisions</t>
  </si>
  <si>
    <t>Tax liabilities</t>
  </si>
  <si>
    <t>Dividend payable</t>
  </si>
  <si>
    <t>Other liabilities</t>
  </si>
  <si>
    <t>Short-term lease liabilities</t>
  </si>
  <si>
    <t>Total current liabilities</t>
  </si>
  <si>
    <t>Operations</t>
  </si>
  <si>
    <t>Change in other operating assets, liabilities and provisions</t>
  </si>
  <si>
    <t>Cash flow from change in operating assets and liabilities</t>
  </si>
  <si>
    <t>Investments</t>
  </si>
  <si>
    <t>Acquisition of operations</t>
  </si>
  <si>
    <t>Capital expenditure in property, plant and equipment</t>
  </si>
  <si>
    <t>Capital expenditure in product development</t>
  </si>
  <si>
    <t>Capital expenditure in other intangibles</t>
  </si>
  <si>
    <t>Financing</t>
  </si>
  <si>
    <t>Change in short-term investments, net</t>
  </si>
  <si>
    <t>Change in short-term borrowings, net</t>
  </si>
  <si>
    <t>New long-term borrowings</t>
  </si>
  <si>
    <t>Amortization of long-term borrowings</t>
  </si>
  <si>
    <t>Amortization</t>
  </si>
  <si>
    <t>Operating cash flow</t>
  </si>
  <si>
    <t>Weighted average number of ordinary shares during the year, SEKm</t>
  </si>
  <si>
    <t>Income for the period attributable to:</t>
  </si>
  <si>
    <t>Equityholders of the Parent Company</t>
  </si>
  <si>
    <t>Depreciation and amortization</t>
  </si>
  <si>
    <t>Financial items paid, net</t>
  </si>
  <si>
    <t>Capital expenditures as % of net sales</t>
  </si>
  <si>
    <t>Net Sales</t>
  </si>
  <si>
    <t>Net sales comparative period prior year</t>
  </si>
  <si>
    <t>Net sales, change</t>
  </si>
  <si>
    <t>Net sales, change %</t>
  </si>
  <si>
    <t>Aquisitions</t>
  </si>
  <si>
    <t>Amortizations</t>
  </si>
  <si>
    <t>Group Common Cost</t>
  </si>
  <si>
    <t>Aquisitions of operations</t>
  </si>
  <si>
    <t>Net debt </t>
  </si>
  <si>
    <t>Short-term loans</t>
  </si>
  <si>
    <t>Trade receivables with recourse</t>
  </si>
  <si>
    <t>Short-term loans, Electrolux Group</t>
  </si>
  <si>
    <t>Short term borrowings</t>
  </si>
  <si>
    <t>Other financial liabilities, Electrolux Group</t>
  </si>
  <si>
    <t>Financial derivative liabilities</t>
  </si>
  <si>
    <t>Accrued interest expenses and prepaid interest income</t>
  </si>
  <si>
    <t>Total short-term borrowings</t>
  </si>
  <si>
    <t xml:space="preserve">Total borrowings </t>
  </si>
  <si>
    <t>Financial derivative assets</t>
  </si>
  <si>
    <t>Prepaid interest expenses and accrued interest income</t>
  </si>
  <si>
    <t>Cashpool accounts Electrolux Group</t>
  </si>
  <si>
    <t>Financial net debt</t>
  </si>
  <si>
    <t>Leases - Fin. liability total</t>
  </si>
  <si>
    <t>Capital expenditure</t>
  </si>
  <si>
    <t>Capital expenditures in property, plant and equipment</t>
  </si>
  <si>
    <t>Capital expenditures in product development</t>
  </si>
  <si>
    <t>Capital expenditures in other intangible assets</t>
  </si>
  <si>
    <t>Restructuring costs</t>
  </si>
  <si>
    <t>Pension plan settlement in Sweden</t>
  </si>
  <si>
    <t xml:space="preserve"> Total Items affecting comparability, costs (-)/income (+)</t>
  </si>
  <si>
    <t>EBITA excluding Items affecting comparability</t>
  </si>
  <si>
    <t>EBITDA (last four rolling quarters)</t>
  </si>
  <si>
    <t>Operating Working Capital % of net sales</t>
  </si>
  <si>
    <t>Inventory</t>
  </si>
  <si>
    <t xml:space="preserve">Trade receivables </t>
  </si>
  <si>
    <t>Operating Working Capital</t>
  </si>
  <si>
    <t>Operating Working Capital, % net sales</t>
  </si>
  <si>
    <t>See "Organic growth" above</t>
  </si>
  <si>
    <t>Operating income (EBIT)</t>
  </si>
  <si>
    <t>Operating income expressed as a percentage of net sales.</t>
  </si>
  <si>
    <t>Investments in property, plant and equipment, product development and other intangible assets</t>
  </si>
  <si>
    <t>Back to Content</t>
  </si>
  <si>
    <t>SEKm, unless otherwise stated</t>
  </si>
  <si>
    <t>Organic growth, %</t>
  </si>
  <si>
    <t>Net debt/EBITDA ratio</t>
  </si>
  <si>
    <t>Operating working capital % of net sales</t>
  </si>
  <si>
    <t>Average number of shares, million</t>
  </si>
  <si>
    <t>Number of employees, end of period</t>
  </si>
  <si>
    <t>EBITDA²</t>
  </si>
  <si>
    <t>2) Rolling four quarters</t>
  </si>
  <si>
    <t>1) Basic numbers of outstanding shares</t>
  </si>
  <si>
    <t>Earnings per share, SEK¹</t>
  </si>
  <si>
    <t>EBITA margin excl. Items affecting comparability, %</t>
  </si>
  <si>
    <t>Operating margin excl. Items affecting comparability, %</t>
  </si>
  <si>
    <t xml:space="preserve">Items that will not be reclassified to income for the period: </t>
  </si>
  <si>
    <t>Remeasurement of provisions for post-employment benefits</t>
  </si>
  <si>
    <t>Income tax relating to items that will not be reclassified</t>
  </si>
  <si>
    <t xml:space="preserve">Items that may be reclassified subsequently to income for the period: </t>
  </si>
  <si>
    <t>Exchange-rate differences on translation of foreign 
operations</t>
  </si>
  <si>
    <t>Income tax relating to items that may be reclassified</t>
  </si>
  <si>
    <t xml:space="preserve">Other comprehensive income, net of tax </t>
  </si>
  <si>
    <t xml:space="preserve">Total comprehensive income for the period </t>
  </si>
  <si>
    <t xml:space="preserve">Total comprehensive income for the period attributable to: </t>
  </si>
  <si>
    <t>Equity holders of the Parent Company</t>
  </si>
  <si>
    <t xml:space="preserve">Total </t>
  </si>
  <si>
    <t>Net FX impact</t>
  </si>
  <si>
    <t>Organic growth  %</t>
  </si>
  <si>
    <t>Operating income margin and EBITA margin</t>
  </si>
  <si>
    <t>Operating income excluding Items affecting comparability</t>
  </si>
  <si>
    <t>Operating income excluding Items affecting comparability margin, %</t>
  </si>
  <si>
    <t>EBITA excluding Items affecting comparability margin, %</t>
  </si>
  <si>
    <t>Depreciation</t>
  </si>
  <si>
    <t>Organic Growth, %</t>
  </si>
  <si>
    <t>Aquisitions, %</t>
  </si>
  <si>
    <t>FX  Impact, %</t>
  </si>
  <si>
    <t>Net sales change, %</t>
  </si>
  <si>
    <t>Net FX Impact, %</t>
  </si>
  <si>
    <t>Net sales change</t>
  </si>
  <si>
    <t>Operating income margin, %</t>
  </si>
  <si>
    <t>Total capital expenditure</t>
  </si>
  <si>
    <t>Jan-Mar 2019</t>
  </si>
  <si>
    <t xml:space="preserve"> Jan-Jun 2019</t>
  </si>
  <si>
    <t>Jan-Sep 2019</t>
  </si>
  <si>
    <t>Jan-Mar 2020</t>
  </si>
  <si>
    <t>Jan-Jun 2020</t>
  </si>
  <si>
    <t>Jan - Dec 2017</t>
  </si>
  <si>
    <t>Jan - Dec 2018</t>
  </si>
  <si>
    <t>Jan - Dec 2019</t>
  </si>
  <si>
    <t>Income statement, Year-to-Date</t>
  </si>
  <si>
    <t>Income statement, Quarter</t>
  </si>
  <si>
    <t>APM, Quarter</t>
  </si>
  <si>
    <t>APM, Year-to-Date</t>
  </si>
  <si>
    <t>Sales bridge, Quarter</t>
  </si>
  <si>
    <t>Segments, Quarter</t>
  </si>
  <si>
    <t>Balance sheet</t>
  </si>
  <si>
    <t>Cash flow, Quarter</t>
  </si>
  <si>
    <t>Mar. 31, 2019</t>
  </si>
  <si>
    <t>Jun. 30, 2019</t>
  </si>
  <si>
    <t>Sep. 30, 2019</t>
  </si>
  <si>
    <t>Dec. 31, 2019</t>
  </si>
  <si>
    <t>Mar. 31, 2020</t>
  </si>
  <si>
    <t>Sales bridge, Year-to-Date</t>
  </si>
  <si>
    <t>Segments, year-to-Date</t>
  </si>
  <si>
    <t>2020 Q2</t>
  </si>
  <si>
    <t>Cash flow, Year-to-Date</t>
  </si>
  <si>
    <t>Key-ratios, Quarter</t>
  </si>
  <si>
    <t>Key-ratios, Year-to-date</t>
  </si>
  <si>
    <t>KEY-RATIOS, QUARTER</t>
  </si>
  <si>
    <t>KEY-RATIOS, YEAR-TO-DATE</t>
  </si>
  <si>
    <t>BALANCE SHEET, END OF PERIOD</t>
  </si>
  <si>
    <t>CASH FLOW, YEAR-TO-DATE</t>
  </si>
  <si>
    <t>CASH FLOW, QUARTER</t>
  </si>
  <si>
    <t>GEOGRAPHICAL REGION, YEAR-TO-DATE</t>
  </si>
  <si>
    <t>GEOGRAPHICAL REGION, QUARTER</t>
  </si>
  <si>
    <t>SEGMENTS, YEAR-TO-DATE</t>
  </si>
  <si>
    <t>SEGMENTS, QUARTER</t>
  </si>
  <si>
    <t>SALES BRIDGE, YEAR-TO-DATE</t>
  </si>
  <si>
    <t>SALES BRIDGE, QUARTER</t>
  </si>
  <si>
    <t>GROUP INCOME STATEMENT, YEAR-TO-DATE</t>
  </si>
  <si>
    <t>GROUP INCOME STATEMENT, QUARTER</t>
  </si>
  <si>
    <t>RECONCILIATION OF ALTERNATIVE PERFORMANCE MEASURES, APM, YEAR-TO-DATE</t>
  </si>
  <si>
    <t>RECONCILIATION OF ALTERNATIVE PERFORMANCE MEASURES, APM, QUARTER</t>
  </si>
  <si>
    <t>Dec. 31 2017</t>
  </si>
  <si>
    <t>Dec. 31 2018</t>
  </si>
  <si>
    <t>Jun. 30, 2020</t>
  </si>
  <si>
    <t>APM</t>
  </si>
  <si>
    <t xml:space="preserve">Definition </t>
  </si>
  <si>
    <t>Reason for use</t>
  </si>
  <si>
    <t>2020 Q3</t>
  </si>
  <si>
    <t>Jan-Sep 2020</t>
  </si>
  <si>
    <t>Sep. 30, 2020</t>
  </si>
  <si>
    <t>Net debt/EBITDA</t>
  </si>
  <si>
    <t>Organic growth %</t>
  </si>
  <si>
    <t>Acquisitions %</t>
  </si>
  <si>
    <t>Alternativa nyckeltal</t>
  </si>
  <si>
    <t>Motiv för användning</t>
  </si>
  <si>
    <t>Förvärv %</t>
  </si>
  <si>
    <t>Förändringar i nettoomsättningen under innevarande period hänförlig till förvärvad verksamhet i förhållande till föregående periods omsättning under en 12-månadsperiod som räknas från förvärvsdagen.</t>
  </si>
  <si>
    <t>Rörelseresultat (EBIT)</t>
  </si>
  <si>
    <t>Resultat före ränta och skatt.</t>
  </si>
  <si>
    <t>Används som en indikation på Koncernens förmåga att generera vinst, oavsett finansieringsmetod (avgör sedan den optimala användningen av skuld kontra eget kapital).</t>
  </si>
  <si>
    <t>Rörelsemarginal (EBIT-marginal)</t>
  </si>
  <si>
    <t>Rörelseresultat i förhållande till nettoomsättning.</t>
  </si>
  <si>
    <t>Jämförelsestörande poster</t>
  </si>
  <si>
    <t>Summerar händelser och transaktioner vars resultateffekter är viktiga att uppmärksamma när periodens finansiella resultat jämförs med tidigare perioder.</t>
  </si>
  <si>
    <t>Investeringar</t>
  </si>
  <si>
    <t>Investeringar i materiella anläggningstillgångar,  produktutveckling och andra immateriella tillgångar.</t>
  </si>
  <si>
    <t>Används för att säkerställa att användningen av likvida medel är i linje med Koncernens övergripande strategi för användningen av likvida medel.</t>
  </si>
  <si>
    <t>Rörelseresultat minus av- och nedskrivningar hänförliga till immateriella tillgångar (exklusive nyttjanderättstillgångar).</t>
  </si>
  <si>
    <t>EBITA-marginal</t>
  </si>
  <si>
    <t>EBITA i förhållande till nettoomsättning.</t>
  </si>
  <si>
    <t xml:space="preserve">Används för att utvärdera verksamhetsresultatet i förhållande till nettoomsättning för att mäta Bolagets effektivitet. </t>
  </si>
  <si>
    <t>EBITA exklusive jämförelsestörande poster</t>
  </si>
  <si>
    <t>Jämförelsestörande poster varierar från år till år och mellan olika perioder och för att kunna analysera trender exkluderas jämförelsestörande poster från EBITA.</t>
  </si>
  <si>
    <t>EBITDA är en indikator på verksamhetens kassagenereringskapacitet i förhållande till omsättning.</t>
  </si>
  <si>
    <t>EBITA marginal exklusive jämförelsestörande poster</t>
  </si>
  <si>
    <t>EBITA exklusive jämförelsestörande poster i förhållande till nettoomsättning.</t>
  </si>
  <si>
    <t>Jämförelsestörande poster varierar från år till år och mellan olika perioder och för att kunna analysera trender exkluderas jämförelsestörande poster från EBITA-marginalen.</t>
  </si>
  <si>
    <t>Operativt kassaflöde efter investeringar</t>
  </si>
  <si>
    <t xml:space="preserve">Kassaflödet från den löpande verksamheten och investeringsverksamheten justerat för  betalda finansiella poster netto,  betald skatt och förvärv/avyttring av verksamheter. </t>
  </si>
  <si>
    <t>Används för att monetarisera likvida medel från kärnverksamheten.</t>
  </si>
  <si>
    <t xml:space="preserve">Nettoskuld  </t>
  </si>
  <si>
    <t xml:space="preserve">Nettoskuld beskriver Koncernens totala skuldfinansiering och övervakas av ledningen. </t>
  </si>
  <si>
    <t>Nettoskuld i förhållande till EBITDA (Nettoskuld är baserad på periodens utgående balans och EBITDA är beräknas rullande baserat på de senaste fyra kvartalen.)</t>
  </si>
  <si>
    <t>Ett mått på finansiell risk som visar nettoskuld i förhållande till kassagenerering.</t>
  </si>
  <si>
    <t>Operativt rörelsekapital i procent av nettoomsättningen</t>
  </si>
  <si>
    <t>Används för att utvärdera hur effektivt Koncernen genererar likvida medel i förhållande till nettoomsättningen.</t>
  </si>
  <si>
    <t>DEFINITIONER OCH ALTERNATIVA NYCKELTAL</t>
  </si>
  <si>
    <t>Organisk tillväxt, %</t>
  </si>
  <si>
    <t>Se ”Organisk tillväxt” ovan.</t>
  </si>
  <si>
    <t>Rörelseresultat exklusive jämförelsestörande poster i förhållande till nettoomsättning.</t>
  </si>
  <si>
    <t>Rörelsemarginal exklusive jämförelsestörande poster</t>
  </si>
  <si>
    <t>EBITA ger en indikation på rörelseresultatet minus av- och nedskrivningar hänförliga till immateriella tillgångar (exklusive nyttjanderättstillgångar) och används huvudsakligen för att följa upp rörelseresultatet utan påverkan från av- och nedskrivning av av- och nedskrivning av övervärden hänförliga till förvärv.</t>
  </si>
  <si>
    <t>Rörelseresultat minus av- och nedskrivningar hänförliga till immateriella anläggningstillgångar
(exklusive nyttjanderättstillgångar)
samt minus jämförelsestörande poster.</t>
  </si>
  <si>
    <t>EBITA minus avskrivningar på materiella
anläggningstillgångar (inklusive nyttjanderättstillgångar).</t>
  </si>
  <si>
    <t>Nettoskuld/EBITDA</t>
  </si>
  <si>
    <r>
      <t>Used as an indicator that shows th</t>
    </r>
    <r>
      <rPr>
        <sz val="11"/>
        <rFont val="Calibri"/>
        <family val="2"/>
        <scheme val="minor"/>
      </rPr>
      <t>e Group's</t>
    </r>
    <r>
      <rPr>
        <sz val="11"/>
        <color theme="1"/>
        <rFont val="Calibri"/>
        <family val="2"/>
        <scheme val="minor"/>
      </rPr>
      <t xml:space="preserve"> ability to make a profit, regardless of the method of financing (then determines the optimal use of debt versus equity).</t>
    </r>
  </si>
  <si>
    <t>2020 Q4</t>
  </si>
  <si>
    <t>Jan-Dec 2020</t>
  </si>
  <si>
    <t>Dec. 31, 2020</t>
  </si>
  <si>
    <t>n/a</t>
  </si>
  <si>
    <t>Rörelsemarginalen visar rörelseresultatet i
förhållande till nettoomsättningen. Rörelsemarginal är ett viktigt internt mått eftersom
Koncernen anser att det ger läsarna av finansiella rapporter en bättre förståelse för Koncernens finansiella resultat både på kort och lång sikt.</t>
  </si>
  <si>
    <t>Rörelsemarginalen exklusive jämförelsestörande poster visar rörelseresultatet förhållande till nettoomsättningen, justerat för jämförelsestörande poster. Detta är ett viktigt internt mått eftersom Koncernen anser att det ger läsarna av finansiella
rapporter en bättre förståelse för Koncernens finansiella resultat både på kort och lång sikt.</t>
  </si>
  <si>
    <t>Items affecting comparability vary between years and periods and in order to analyze trends items affecting comparability are excluded from EBITA.</t>
  </si>
  <si>
    <t>Operating income less amortization and write-down related to intangibles assets (excluding right of use assets) and less items affecting comparability.</t>
  </si>
  <si>
    <t>Earnings before interest and tax.</t>
  </si>
  <si>
    <t>Operating income less items affecting comparability.</t>
  </si>
  <si>
    <t>Operating income excluding items affect_x0002_ing comparability shows the operating income adjusted for items affecting com_x0002_parability. This is a key internal measure, as the Group believes that it provides users of the financial statements with a better understanding of the Group’s financial per_x0002_formance both short and long term.</t>
  </si>
  <si>
    <t>Rörelseresultat exklusive jämförelsestörande poster</t>
  </si>
  <si>
    <t>Rörelseresultat exklusive jämförelsestörande poster.</t>
  </si>
  <si>
    <t>Rörelseresultat exklusive jämförelsestörande poster visar rörelseresultatet justerat för jämförelsestörande poster. Detta är ett viktigt internt mått eftersom Koncernen anser att det ger läsarna av finansiella rapporter en bättre förståelse för Koncernens finansiella resultat både på kort och lång sikt.</t>
  </si>
  <si>
    <t>Shows short-term borrowings (short-term loans and trade receivables with recourse), accrued interest expenses and prepaid interest income and long-term borrowings, lease liabilities, net provisions for post-employment benefits less liquid funds (cash and cash equivalents, prepaid interest expenses and accrued interest income and).</t>
  </si>
  <si>
    <t>Kortfristig upplåning (kortfristiga lån och
kundfordringar med regressrätt), upplupna räntekostnader och förutbetalda ränteintäkter samt långfristig upplåning, leasingskulder, nettoavsättningar för förmåner efter avslutad anställning minus likvida medel (likvida medel, förutbetalda räntekostnader och upplupna ränteintäkter).</t>
  </si>
  <si>
    <t>2021 Q1</t>
  </si>
  <si>
    <t>Jan-Mar 2021</t>
  </si>
  <si>
    <t>EBITA excl. Items affecting comparability</t>
  </si>
  <si>
    <t>Operating excl. Items affecting comparability</t>
  </si>
  <si>
    <t>Mar. 31, 2021</t>
  </si>
  <si>
    <t>2021 Q2</t>
  </si>
  <si>
    <t>Jan-Jun 2021</t>
  </si>
  <si>
    <t>Jun. 30, 2021</t>
  </si>
  <si>
    <t>Excluding *</t>
  </si>
  <si>
    <t>Add *</t>
  </si>
  <si>
    <t>Net sales comparative period prior year @ current year FX rates</t>
  </si>
  <si>
    <t>* Note: Values in line items below are stated as they appear in different statements when presented individually, unless its used to derive a new computation through excluding/adding which will lead to opposite appearance (sign) in the tables.</t>
  </si>
  <si>
    <t>Net debt describes the Groups total debt financing and is monitored by management.</t>
  </si>
  <si>
    <t>EBITA less depreciation (including right-of-use assets).</t>
  </si>
  <si>
    <t>2021 Q3</t>
  </si>
  <si>
    <t>Jan-Sep 2021</t>
  </si>
  <si>
    <t>Sep. 30, 2021</t>
  </si>
  <si>
    <t>Material profit or loss items such as capital gains and losses from divestments of product groups or major units, close down or significant down-sizing of major units or activities, larger cost saving programs, significant impairment, and other major costs or income items.</t>
  </si>
  <si>
    <t>Väsentliga resultatposter som realisationsvinster och -förluster vid avyttringar av produktgrupper eller större enheter, nedläggning eller betydande nedskärningar av större enheter eller verksamheter, större kostnadsbesparingsprogram, betydande nedskrivningar samt övriga betydande kostnader eller intäkter.</t>
  </si>
  <si>
    <t>2021 Q4</t>
  </si>
  <si>
    <t>Jan-Dec 2021</t>
  </si>
  <si>
    <t xml:space="preserve">n/a </t>
  </si>
  <si>
    <t>Dec. 31, 2021</t>
  </si>
  <si>
    <t>2022 Q1</t>
  </si>
  <si>
    <t>Jan-Mar 2022</t>
  </si>
  <si>
    <t>Mar. 31, 2022</t>
  </si>
  <si>
    <t>Sales per region, Quarter</t>
  </si>
  <si>
    <t>Sales per region, Year-to-Date</t>
  </si>
  <si>
    <t>2022 Q2</t>
  </si>
  <si>
    <t>Jan-Jun 2022</t>
  </si>
  <si>
    <t>Jun. 30, 2022</t>
  </si>
  <si>
    <t>2022 Q3</t>
  </si>
  <si>
    <t>Jan-Sep 2022</t>
  </si>
  <si>
    <t>Divestment of operations</t>
  </si>
  <si>
    <t>Divestments, %</t>
  </si>
  <si>
    <t>Sep. 30, 2022</t>
  </si>
  <si>
    <t>Divestments</t>
  </si>
  <si>
    <t>Divestments %</t>
  </si>
  <si>
    <t>Change in net sales during the current period attributable to divested operation in relation to prior period’s sales, following a period of 12 months commencing on the divestment date.</t>
  </si>
  <si>
    <t>Change in sales growth excluding net FX impact, acquisitions and divestments.</t>
  </si>
  <si>
    <t>The Group’s presentation currency is SEK while the net sales are mainly in other currencies. Organic growth is dependent on fluctuations in SEK versus other currencies and in addition acquired or divested business can have an impact on reported net sales. Organic growth adjusted for acquisitions, divestments and currency shows the underlying sales development without these parameters.</t>
  </si>
  <si>
    <t>Avyttringar (%)</t>
  </si>
  <si>
    <t>Förändringar i nettoomsättningen under innevarande period hänförlig till avyttrad verksamhet i förhållande till föregående periods omsättning under en 12-månadsperiod som räknas från avyttringsdagendagen.</t>
  </si>
  <si>
    <t>Förändring i omsättningstillväxt exklusive valutakurseffekter, effekter från förvärv samt effekter från avyttringar.</t>
  </si>
  <si>
    <t>Koncernens rapporteringsvaluta är SEK, samtidigt som nettoomsättningen i första hand är i andra valutor. Organisk tillväxt är beroende av fluktuationer i SEK gentemot andra valutor. Därutöver kan förvärvade eller avyttrade verksamheter påverka den redovisade nettoomsättningen. Organisk tillväxt justerad för effekter från förvärv, avyttringar och valutakurs­effekter visar den underliggande omsättningsutvecklingen utan dessa parametrar.</t>
  </si>
  <si>
    <t xml:space="preserve">Sum of currency adjusted last twelve months’ average of trade receivables, trade payables and inventories (Operating working capital) as percentage of currency adjusted last twelve months’ average net sales. 
All months of the period are currency adjusted by applying the end of period average currency rate. </t>
  </si>
  <si>
    <t>Summan av valutajusterade genomsnittliga , kundfordringar, leverantörsskulder och varulager för de senaste tolv månaderna (Operativt rörelsekapital) i förhållande till valutajusterad genomsnittlig nettoomsättning för de senaste tolv månaderna. 
Samtliga månader under perioden valutajusteras med tillämpning av den genomsnittliga valutakursen vid utgången av perioden.</t>
  </si>
  <si>
    <t>2022 Q4</t>
  </si>
  <si>
    <t>Jan-Dec 2022</t>
  </si>
  <si>
    <t>Dec. 31, 2022</t>
  </si>
  <si>
    <t>Equity swap for share-based incentive program</t>
  </si>
  <si>
    <t>Total long-term borrowings</t>
  </si>
  <si>
    <t>2023 Q1</t>
  </si>
  <si>
    <t>Jan-Mar 2023</t>
  </si>
  <si>
    <t>Mar. 31, 2023</t>
  </si>
  <si>
    <t>2023 Q2</t>
  </si>
  <si>
    <t>Jan-Jun 2023</t>
  </si>
  <si>
    <t>Cash flow hedges</t>
  </si>
  <si>
    <t>Jun. 30, 2023</t>
  </si>
  <si>
    <t>2023 Q3</t>
  </si>
  <si>
    <t>Jan-Sep 2023</t>
  </si>
  <si>
    <t>Sep. 30, 2023</t>
  </si>
  <si>
    <t>2023 Q4</t>
  </si>
  <si>
    <t>Jan-Dec 2023</t>
  </si>
  <si>
    <t>Jan-Dec  2023</t>
  </si>
  <si>
    <t>Dec. 31, 2023</t>
  </si>
  <si>
    <t>-</t>
  </si>
  <si>
    <t>Return on net assets, %</t>
  </si>
  <si>
    <t>Net assets</t>
  </si>
  <si>
    <t>Net assets describes the operating assets less operating liabilities used to run the business.</t>
  </si>
  <si>
    <t>Nettotillgångar</t>
  </si>
  <si>
    <t>Nettotillgångar beskriver de operativa tillgångarna minus rörelseskulder som används för att driva verksamheten.</t>
  </si>
  <si>
    <t xml:space="preserve">Twelve months rolling operating income expressed as a percentage of average twelve months operating net assets.
</t>
  </si>
  <si>
    <t>Avkastning på nettotillgångar, %</t>
  </si>
  <si>
    <t xml:space="preserve">Tolv månders rullande rörelsereultat uttryckt i procent av tolv måndaers genomsnitt av operativa nettotillgångar.
</t>
  </si>
  <si>
    <t>Används för att utvärdera hur effektivt Koncernen genererar rörelseresultat från ianspråkstagna operativa nettotillgångar.</t>
  </si>
  <si>
    <t>Operating assets</t>
  </si>
  <si>
    <t>Total liablities</t>
  </si>
  <si>
    <t>Operating liabilities</t>
  </si>
  <si>
    <t>Net investment hedges</t>
  </si>
  <si>
    <t>EBIT (twelve months rolling)</t>
  </si>
  <si>
    <t>Average net assets (based on last twelve months)</t>
  </si>
  <si>
    <t>Subtract liquid funds</t>
  </si>
  <si>
    <t>Subtract pension assets</t>
  </si>
  <si>
    <t>Subtract equity</t>
  </si>
  <si>
    <t>Subtract total borrowings</t>
  </si>
  <si>
    <t>Subtract provision for post-employment benefits</t>
  </si>
  <si>
    <t>Subtract long-term lease liabilities</t>
  </si>
  <si>
    <t>Subtract short-term lease liabilities</t>
  </si>
  <si>
    <t>Net assets total (operating assets - operating liabilities)</t>
  </si>
  <si>
    <t>End of period operating working capital % of net sales</t>
  </si>
  <si>
    <t>Cost of hedging</t>
  </si>
  <si>
    <t>Used to evaluate how efficiently the Group is generating profit from the net assets employed.</t>
  </si>
  <si>
    <t>End of period operating working capital, % of annualized net sales</t>
  </si>
  <si>
    <t>Sum of currency adjusted end of period trade receivables, trade payables and inventories (Operating working capital) as a percentage of the annualized currency adjusted last three months’ average net sales. 
All months of the period are currency adjusted by applying the end of period average currency rate.</t>
  </si>
  <si>
    <t>Snapshot of how end of period operating working capital is evolving compared with average historical trend.</t>
  </si>
  <si>
    <t>Operativt rörelsekapital vid periodens slut i procent av annualiserad nettoomsättning</t>
  </si>
  <si>
    <t>Summan av valutajusterade kundfordringar, leverantörsskulder och varulager (Operativt rörelsekapital) vid perioden slut i förhållande till de tre senaste månadernas annualiserade valutajusterade genomsnittliga nettoomsättning. 
Samtliga månader under perioden valutajusteras med tillämpning av den genomsnittliga valutakursen vid utgången av perioden.</t>
  </si>
  <si>
    <t>Ögonblicksbild av hur operativt rörelsekapital vid slutet av perioden utvecklas jämfört med genomsnittlig historisk trend.</t>
  </si>
  <si>
    <t>Net sales annualized</t>
  </si>
  <si>
    <t>End of period Operating Working Capital, % of net sales</t>
  </si>
  <si>
    <t>End of period Operating Working Capital, % net sales</t>
  </si>
  <si>
    <t>2024 Q1</t>
  </si>
  <si>
    <t>Jan-Mar 2024</t>
  </si>
  <si>
    <t>Mar. 31 2024</t>
  </si>
  <si>
    <t>Total assets less liquid funds and pension assets minus non-interest-bearing liabilities.
(non-interest-bearing = total liabilities less equity, total borrowings, pension liabilities and lease liabilities)</t>
  </si>
  <si>
    <t>Totala tillgångar minskade med likvida medel och pensionstillgångar minus icke räntebärande skulder.
(icke räntebärande skulder = totala skulder minus eget kapital, total upplåning, pensionsskulder och leasingskulder)</t>
  </si>
  <si>
    <t>2024 Q2</t>
  </si>
  <si>
    <t>Jan-Jun 2024</t>
  </si>
  <si>
    <t>Jun. 30, 2024</t>
  </si>
  <si>
    <t>Jun. 30 2024</t>
  </si>
  <si>
    <t>2024 Q3</t>
  </si>
  <si>
    <t>Sep. 30, 2024</t>
  </si>
  <si>
    <t>Jan-Sep 2024</t>
  </si>
  <si>
    <t>Liquid funds and other</t>
  </si>
  <si>
    <t>2024 Q4</t>
  </si>
  <si>
    <t>Jan-Dec 2024</t>
  </si>
  <si>
    <t>Dec. 31, 2024</t>
  </si>
  <si>
    <t>Other provisions and liabilities</t>
  </si>
  <si>
    <t>2025 Q1</t>
  </si>
  <si>
    <t>Jan-Mar 2025</t>
  </si>
  <si>
    <t>Mar. 31 2025</t>
  </si>
  <si>
    <t>Mar. 31, 2025</t>
  </si>
  <si>
    <t>Short-term part of long-term loans</t>
  </si>
  <si>
    <t>2025 Q2</t>
  </si>
  <si>
    <t>Jan-Jun 2025</t>
  </si>
  <si>
    <t>Jun. 30, 2025</t>
  </si>
  <si>
    <t>2025 Q3</t>
  </si>
  <si>
    <t>Jan-Sep 2025</t>
  </si>
  <si>
    <t>Sep. 30, 2025</t>
  </si>
  <si>
    <t>2025 Q4</t>
  </si>
  <si>
    <t>Jan-Dec 2025</t>
  </si>
  <si>
    <t>Dec.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</si>
</sst>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3">
    <numFmt numFmtId="41" formatCode="_-* #,##0_-;\-* #,##0_-;_-* &quot;-&quot;_-;_-@_-"/>
    <numFmt numFmtId="43" formatCode="_-* #,##0.00_-;\-* #,##0.00_-;_-* &quot;-&quot;??_-;_-@_-"/>
    <numFmt numFmtId="164" formatCode="&quot;£&quot;#,##0;\-&quot;£&quot;#,##0"/>
    <numFmt numFmtId="165" formatCode="_(* #,##0_);_(* \(#,##0\);_(* &quot;-&quot;_);_(@_)"/>
    <numFmt numFmtId="166" formatCode="#,##0_j;\-#,##0_j;\-_j;@_j"/>
    <numFmt numFmtId="167" formatCode="#,##0.00_j;\-#,##0.00_j;\-_j;@_j"/>
    <numFmt numFmtId="168" formatCode="#,##0_j;\-#,##0_j;0_j;@_j"/>
    <numFmt numFmtId="169" formatCode="#,##0.0_j;\-#,##0.0_j;0.0_j;@_j"/>
    <numFmt numFmtId="170" formatCode="0.0"/>
    <numFmt numFmtId="171" formatCode="#,##0.0"/>
    <numFmt numFmtId="172" formatCode="_-* #,##0.00\ _k_r_-;\-* #,##0.00\ _k_r_-;_-* &quot;-&quot;??\ _k_r_-;_-@_-"/>
    <numFmt numFmtId="173" formatCode="#,##0_ ;\-#,##0\ "/>
    <numFmt numFmtId="174" formatCode="_j#,##0;_j\-#,##0;_j0;_j@"/>
    <numFmt numFmtId="175" formatCode="#,##0.0_);\(#,##0.0\)"/>
    <numFmt numFmtId="176" formatCode="#,##0.000,"/>
    <numFmt numFmtId="177" formatCode="#,##0.00,"/>
    <numFmt numFmtId="178" formatCode="0.000000000000000000000000000000000"/>
    <numFmt numFmtId="179" formatCode="_(* #,##0.00&quot;pts&quot;_);_(* \(#,##0.00&quot;pts&quot;\);_(* &quot;-&quot;??_);_(@_)"/>
    <numFmt numFmtId="180" formatCode="&quot;$&quot;_(#,##0.00_);&quot;$&quot;\(#,##0.00\)"/>
    <numFmt numFmtId="181" formatCode="#,##0.0000,"/>
    <numFmt numFmtId="182" formatCode="0.0000000000000000000000000000000000"/>
    <numFmt numFmtId="183" formatCode="_(* #,##0.000&quot;pts&quot;_);_(* \(#,##0.000&quot;pts&quot;\);_(* &quot;-&quot;??_);_(@_)"/>
    <numFmt numFmtId="184" formatCode="#,##0.0_)\x;\(#,##0.0\)\x"/>
    <numFmt numFmtId="185" formatCode="#,##0.00000,"/>
    <numFmt numFmtId="186" formatCode="0.00000000000000000000000000000000000"/>
    <numFmt numFmtId="187" formatCode="&quot;$&quot;#,##0.00000_);\(&quot;$&quot;#,##0.00000\)"/>
    <numFmt numFmtId="188" formatCode="#,##0.0_)_x;\(#,##0.0\)_x"/>
    <numFmt numFmtId="189" formatCode="#,##0.000000,"/>
    <numFmt numFmtId="190" formatCode="0.000000000000000000000000000000000000"/>
    <numFmt numFmtId="191" formatCode="&quot;$&quot;#,##0.000000_);\(&quot;$&quot;#,##0.000000\)"/>
    <numFmt numFmtId="192" formatCode="0.0_)\%;\(0.0\)\%"/>
    <numFmt numFmtId="193" formatCode="#,##0.0000000,"/>
    <numFmt numFmtId="194" formatCode="0.0000000000000000000000000000000000000"/>
    <numFmt numFmtId="195" formatCode="_(&quot;$&quot;* #,##0.000_);_(&quot;$&quot;* \(#,##0.000\);_(&quot;$&quot;* &quot;-&quot;_);_(@_)"/>
    <numFmt numFmtId="196" formatCode="#,##0.0_)_%;\(#,##0.0\)_%"/>
    <numFmt numFmtId="197" formatCode="#,##0.0000"/>
    <numFmt numFmtId="198" formatCode="0%;\(0%\)"/>
    <numFmt numFmtId="199" formatCode="0.0%"/>
    <numFmt numFmtId="200" formatCode="_(&quot;$&quot;* #,##0.00_);_(&quot;$&quot;* \(#,##0.00\);_(&quot;$&quot;* &quot;-&quot;??_);_(@_)"/>
    <numFmt numFmtId="201" formatCode="0.0%;\(0.0%\)"/>
    <numFmt numFmtId="202" formatCode="&quot;$&quot;#,##0_);\(&quot;$&quot;#,##0\)"/>
    <numFmt numFmtId="203" formatCode="General_)"/>
    <numFmt numFmtId="204" formatCode="&quot;Yes&quot;;&quot;No&quot;"/>
    <numFmt numFmtId="205" formatCode="#,##0;\-#,##0;&quot;-&quot;"/>
    <numFmt numFmtId="206" formatCode="&quot;Yes&quot;;&quot;No&quot;;&quot;No&quot;"/>
    <numFmt numFmtId="207" formatCode="0.000"/>
    <numFmt numFmtId="208" formatCode="&quot;Yes&quot;;&quot;Yes&quot;;&quot;No&quot;"/>
    <numFmt numFmtId="209" formatCode="_(* #,##0.00000_);_(* \(#,##0.00000\);_(* &quot;-&quot;?????_);_(@_)"/>
    <numFmt numFmtId="210" formatCode="&quot;$&quot;#,##0.0_);\(&quot;$&quot;#,##0\)"/>
    <numFmt numFmtId="211" formatCode="_(&quot;$&quot;* #,##0.000000_);_(&quot;$&quot;* \(#,##0.000000\);_(&quot;$&quot;* &quot;-&quot;??_);_(@_)"/>
    <numFmt numFmtId="212" formatCode="_(&quot;$&quot;* #,##0.00000_);_(&quot;$&quot;* \(#,##0.00000\);_(&quot;$&quot;* &quot;-&quot;??_);_(@_)"/>
    <numFmt numFmtId="213" formatCode="&quot;DM&quot;#,##0.0_);\(&quot;DM&quot;#,##0.0\)"/>
    <numFmt numFmtId="214" formatCode="0.0%;\(0.0\)%"/>
    <numFmt numFmtId="215" formatCode="_-* #,##0.00\ _F_B_-;\-* #,##0.00\ _F_B_-;_-* &quot;-&quot;??\ _F_B_-;_-@_-"/>
    <numFmt numFmtId="216" formatCode="_ * #,##0.00_ ;_ * \-#,##0.00_ ;_ * &quot;-&quot;??_ ;_ @_ "/>
    <numFmt numFmtId="217" formatCode="#,##0.000_%_);\(#,##0.000\)_%;**;@_%_)"/>
    <numFmt numFmtId="218" formatCode="_-* #,##0.00\ _€_-;\-* #,##0.00\ _€_-;_-* &quot;-&quot;??\ _€_-;_-@_-"/>
    <numFmt numFmtId="219" formatCode="&quot;$&quot;#,##0.00_);[Red]\(&quot;$&quot;#,##0.00\)"/>
    <numFmt numFmtId="220" formatCode="&quot;$&quot;#,##0.000_%_);\(&quot;$&quot;#,##0.000\)_%;**;@_%_)"/>
    <numFmt numFmtId="221" formatCode="&quot;$&quot;#,##0.00_%_);\(&quot;$&quot;#,##0.00\)_%;&quot;$&quot;###0.00_%_);@_%_)"/>
    <numFmt numFmtId="222" formatCode="&quot;￥&quot;#,##0;&quot;￥&quot;\-#,##0"/>
    <numFmt numFmtId="223" formatCode="&quot;￥&quot;#,##0.00;&quot;￥&quot;\-#,##0.00"/>
    <numFmt numFmtId="224" formatCode="0\ "/>
    <numFmt numFmtId="225" formatCode="_(* #,###,_);_*\ \(#,##0,\);_(* &quot;-&quot;_,;_(@_,"/>
    <numFmt numFmtId="226" formatCode="_(&quot;$&quot;* #,###,_);_(&quot;$&quot;* \(#,##0,\);_(&quot;$&quot;* &quot;-  &quot;_,;_(@_,"/>
    <numFmt numFmtId="227" formatCode="_-* #,##0\ _D_M_-;\-* #,##0\ _D_M_-;_-* &quot;-&quot;\ _D_M_-;_-@_-"/>
    <numFmt numFmtId="228" formatCode="&quot;$&quot;#,##0.00_);\(&quot;$&quot;#,##0.00\)"/>
    <numFmt numFmtId="229" formatCode="&quot;$&quot;#,##0.0_);\(&quot;$&quot;#,##0.0\)"/>
    <numFmt numFmtId="230" formatCode="_(&quot;$&quot;* #,##0_);_(&quot;$&quot;* \(#,##0\);_(&quot;$&quot;* &quot;-&quot;_);_(@_)"/>
    <numFmt numFmtId="231" formatCode="_([$€-2]* #,##0.00_);_([$€-2]* \(#,##0.00\);_([$€-2]* &quot;-&quot;??_)"/>
    <numFmt numFmtId="232" formatCode="#,##0.0_);[Red]\(#,##0.0\)"/>
    <numFmt numFmtId="233" formatCode="&quot;$&quot;#,##0"/>
    <numFmt numFmtId="234" formatCode=";;;"/>
    <numFmt numFmtId="235" formatCode="0.00_)"/>
    <numFmt numFmtId="236" formatCode="0.000_);\(0.000\)"/>
    <numFmt numFmtId="237" formatCode="0.0_);\(0.0\)"/>
    <numFmt numFmtId="238" formatCode="_-* #,##0\ _F_F_-;\-* #,##0\ _F_F_-;_-* &quot;-&quot;\ _F_F_-;_-@_-"/>
    <numFmt numFmtId="239" formatCode="_-* #,##0.00\ _F_F_-;\-* #,##0.00\ _F_F_-;_-* &quot;-&quot;??\ _F_F_-;_-@_-"/>
    <numFmt numFmtId="240" formatCode="&quot;￥&quot;#,##0;[Red]&quot;￥&quot;\-#,##0"/>
    <numFmt numFmtId="241" formatCode="&quot;￥&quot;#,##0.00;[Red]&quot;￥&quot;\-#,##0.00"/>
    <numFmt numFmtId="242" formatCode="&quot;$&quot;#,##0_);[Red]\(&quot;$&quot;#,##0\)"/>
    <numFmt numFmtId="243" formatCode="0.00_);\(0.00\)"/>
    <numFmt numFmtId="244" formatCode="_-* #,##0\ &quot;FF&quot;_-;\-* #,##0\ &quot;FF&quot;_-;_-* &quot;-&quot;\ &quot;FF&quot;_-;_-@_-"/>
    <numFmt numFmtId="245" formatCode="_(&quot;DH&quot;* #,##0_);_(&quot;DH&quot;* \(#,##0\);_(&quot;DH&quot;* &quot;-&quot;_);_(@_)"/>
    <numFmt numFmtId="246" formatCode="mmmm&quot;-&quot;\ yyyy"/>
    <numFmt numFmtId="247" formatCode="&quot;Date       : &quot;mmm\.d\,yyyy"/>
    <numFmt numFmtId="248" formatCode="\+#,##0.0;\-#,##0.0;&quot;-   &quot;"/>
    <numFmt numFmtId="249" formatCode="&quot;January -&quot;\ mmmm&quot; 1996&quot;"/>
    <numFmt numFmtId="250" formatCode="#,##0.0;\-#,##0.0;\-"/>
    <numFmt numFmtId="251" formatCode="0_);[Red]\(0\)"/>
    <numFmt numFmtId="252" formatCode="_-* #,##0.00\ &quot;FF&quot;_-;\-* #,##0.00\ &quot;FF&quot;_-;_-* &quot;-&quot;??\ &quot;FF&quot;_-;_-@_-"/>
    <numFmt numFmtId="253" formatCode="_(&quot;DH&quot;* #,##0.00_);_(&quot;DH&quot;* \(#,##0.00\);_(&quot;DH&quot;* &quot;-&quot;??_);_(@_)"/>
    <numFmt numFmtId="254" formatCode="#,##0.000"/>
  </numFmts>
  <fonts count="129">
    <font>
      <sz val="11"/>
      <color theme="1"/>
      <name val="Calibri"/>
      <family val="2"/>
      <scheme val="minor"/>
    </font>
    <font>
      <b/>
      <sz val="11"/>
      <color theme="1"/>
      <name val="Calibri"/>
      <family val="2"/>
      <scheme val="minor"/>
    </font>
    <font>
      <sz val="11"/>
      <color rgb="FF030303"/>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sz val="11"/>
      <color theme="1"/>
      <name val="Calibri"/>
      <family val="2"/>
      <scheme val="minor"/>
    </font>
    <font>
      <sz val="10"/>
      <name val="Arial"/>
      <family val="2"/>
    </font>
    <font>
      <sz val="8"/>
      <color theme="1"/>
      <name val="Calibri Light"/>
      <family val="2"/>
      <scheme val="major"/>
    </font>
    <font>
      <sz val="8"/>
      <color theme="1"/>
      <name val="Calibri"/>
      <family val="2"/>
      <scheme val="minor"/>
    </font>
    <font>
      <b/>
      <sz val="16"/>
      <color theme="1"/>
      <name val="Calibri"/>
      <family val="2"/>
      <scheme val="minor"/>
    </font>
    <font>
      <sz val="11"/>
      <name val="Calibri"/>
      <family val="2"/>
      <scheme val="minor"/>
    </font>
    <font>
      <b/>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8"/>
      <name val="Arial"/>
      <family val="2"/>
    </font>
    <font>
      <sz val="11"/>
      <color indexed="8"/>
      <name val="Calibri"/>
      <family val="2"/>
      <scheme val="minor"/>
    </font>
    <font>
      <sz val="7"/>
      <color theme="1"/>
      <name val="Calibri"/>
      <family val="2"/>
      <scheme val="minor"/>
    </font>
    <font>
      <sz val="10"/>
      <color indexed="8"/>
      <name val="MS Sans Serif"/>
      <family val="2"/>
    </font>
    <font>
      <sz val="10"/>
      <color indexed="8"/>
      <name val="Arial"/>
      <family val="2"/>
    </font>
    <font>
      <sz val="12"/>
      <name val="Times New Roman"/>
      <family val="1"/>
    </font>
    <font>
      <sz val="10"/>
      <name val="Tahoma"/>
      <family val="2"/>
    </font>
    <font>
      <sz val="11"/>
      <name val="Arial"/>
      <family val="2"/>
    </font>
    <font>
      <sz val="10"/>
      <name val="Helv"/>
      <family val="2"/>
    </font>
    <font>
      <sz val="10"/>
      <name val="MS Sans Serif"/>
      <family val="2"/>
    </font>
    <font>
      <sz val="13"/>
      <name val="Tms Rmn"/>
      <family val="1"/>
    </font>
    <font>
      <sz val="11"/>
      <color indexed="8"/>
      <name val="Calibri"/>
      <family val="2"/>
    </font>
    <font>
      <sz val="11"/>
      <color indexed="63"/>
      <name val="Calibri"/>
      <family val="2"/>
    </font>
    <font>
      <sz val="11"/>
      <color indexed="9"/>
      <name val="Calibri"/>
      <family val="2"/>
    </font>
    <font>
      <sz val="10"/>
      <color indexed="9"/>
      <name val="Arial"/>
      <family val="2"/>
    </font>
    <font>
      <i/>
      <u/>
      <sz val="10"/>
      <name val="Times New Roman"/>
      <family val="1"/>
    </font>
    <font>
      <b/>
      <sz val="12"/>
      <name val="CG Times (W1)"/>
      <family val="1"/>
    </font>
    <font>
      <b/>
      <sz val="10.5"/>
      <color indexed="21"/>
      <name val="Calibri"/>
      <family val="2"/>
    </font>
    <font>
      <b/>
      <sz val="10.5"/>
      <color indexed="63"/>
      <name val="Calibri"/>
      <family val="2"/>
    </font>
    <font>
      <sz val="8"/>
      <name val="Tahoma"/>
      <family val="2"/>
    </font>
    <font>
      <sz val="10"/>
      <name val="Century Gothic"/>
      <family val="2"/>
    </font>
    <font>
      <sz val="8"/>
      <name val="Times New Roman"/>
      <family val="1"/>
    </font>
    <font>
      <sz val="12"/>
      <name val="Arial"/>
      <family val="2"/>
    </font>
    <font>
      <sz val="11"/>
      <color indexed="20"/>
      <name val="Calibri"/>
      <family val="2"/>
    </font>
    <font>
      <sz val="10"/>
      <color indexed="20"/>
      <name val="Arial"/>
      <family val="2"/>
    </font>
    <font>
      <b/>
      <sz val="11"/>
      <color indexed="52"/>
      <name val="Calibri"/>
      <family val="2"/>
    </font>
    <font>
      <strike/>
      <sz val="8"/>
      <name val="Arial"/>
      <family val="2"/>
    </font>
    <font>
      <sz val="8"/>
      <color indexed="8"/>
      <name val="Arial"/>
      <family val="2"/>
    </font>
    <font>
      <sz val="8"/>
      <color indexed="12"/>
      <name val="Tms Rmn"/>
      <family val="1"/>
    </font>
    <font>
      <sz val="8"/>
      <name val="Verdana Ref"/>
      <family val="2"/>
    </font>
    <font>
      <b/>
      <sz val="8"/>
      <name val="Times New Roman"/>
      <family val="1"/>
    </font>
    <font>
      <b/>
      <sz val="8"/>
      <color indexed="8"/>
      <name val="Arial"/>
      <family val="2"/>
    </font>
    <font>
      <b/>
      <sz val="10"/>
      <name val="MS Sans Serif"/>
      <family val="2"/>
    </font>
    <font>
      <sz val="11"/>
      <color indexed="17"/>
      <name val="Calibri"/>
      <family val="2"/>
    </font>
    <font>
      <sz val="9"/>
      <name val="Times New Roman"/>
      <family val="1"/>
    </font>
    <font>
      <b/>
      <sz val="10"/>
      <color indexed="52"/>
      <name val="Arial"/>
      <family val="2"/>
    </font>
    <font>
      <b/>
      <sz val="11"/>
      <color indexed="9"/>
      <name val="Calibri"/>
      <family val="2"/>
    </font>
    <font>
      <b/>
      <sz val="10"/>
      <color indexed="9"/>
      <name val="Arial"/>
      <family val="2"/>
    </font>
    <font>
      <b/>
      <sz val="13"/>
      <name val="Tms Rmn"/>
      <family val="1"/>
    </font>
    <font>
      <u/>
      <sz val="10"/>
      <color indexed="12"/>
      <name val="Arial"/>
      <family val="2"/>
    </font>
    <font>
      <u/>
      <sz val="6"/>
      <color indexed="36"/>
      <name val="Arial"/>
      <family val="2"/>
    </font>
    <font>
      <u/>
      <sz val="6"/>
      <color indexed="12"/>
      <name val="Arial"/>
      <family val="2"/>
    </font>
    <font>
      <sz val="8"/>
      <color indexed="17"/>
      <name val="Times New Roman"/>
      <family val="1"/>
    </font>
    <font>
      <b/>
      <sz val="8"/>
      <name val="Arial"/>
      <family val="2"/>
    </font>
    <font>
      <b/>
      <sz val="10"/>
      <color indexed="18"/>
      <name val="Arial"/>
      <family val="2"/>
    </font>
    <font>
      <b/>
      <sz val="8"/>
      <color indexed="18"/>
      <name val="Arial"/>
      <family val="2"/>
    </font>
    <font>
      <b/>
      <sz val="8"/>
      <color indexed="8"/>
      <name val="Courier New"/>
      <family val="3"/>
    </font>
    <font>
      <sz val="12"/>
      <name val="Tms Rmn"/>
      <family val="1"/>
    </font>
    <font>
      <sz val="8"/>
      <color indexed="63"/>
      <name val="Arial"/>
      <family val="2"/>
    </font>
    <font>
      <sz val="11"/>
      <name val="Gill Sans MT"/>
      <family val="2"/>
    </font>
    <font>
      <sz val="8"/>
      <name val="Palatino"/>
      <family val="1"/>
    </font>
    <font>
      <sz val="10"/>
      <color indexed="63"/>
      <name val="Calibri"/>
      <family val="2"/>
    </font>
    <font>
      <sz val="10"/>
      <color indexed="22"/>
      <name val="Arial"/>
      <family val="2"/>
    </font>
    <font>
      <sz val="10"/>
      <name val="MS Serif"/>
      <family val="1"/>
    </font>
    <font>
      <sz val="11"/>
      <color indexed="12"/>
      <name val="Book Antiqua"/>
      <family val="1"/>
    </font>
    <font>
      <sz val="8"/>
      <color indexed="16"/>
      <name val="Palatino"/>
      <family val="1"/>
    </font>
    <font>
      <sz val="10"/>
      <color indexed="63"/>
      <name val="Arial"/>
      <family val="2"/>
    </font>
    <font>
      <sz val="10"/>
      <name val="Times New Roman"/>
      <family val="1"/>
    </font>
    <font>
      <sz val="11"/>
      <name val="Times New Roman"/>
      <family val="1"/>
    </font>
    <font>
      <u/>
      <sz val="8"/>
      <color indexed="12"/>
      <name val="Times New Roman"/>
      <family val="1"/>
    </font>
    <font>
      <sz val="10"/>
      <name val="News Gothic MT"/>
      <family val="2"/>
    </font>
    <font>
      <sz val="8"/>
      <color indexed="12"/>
      <name val="Times New Roman"/>
      <family val="1"/>
    </font>
    <font>
      <u val="doubleAccounting"/>
      <sz val="10"/>
      <name val="Arial"/>
      <family val="2"/>
    </font>
    <font>
      <b/>
      <sz val="10.5"/>
      <color indexed="49"/>
      <name val="Calibri"/>
      <family val="2"/>
    </font>
    <font>
      <sz val="10"/>
      <color indexed="16"/>
      <name val="MS Serif"/>
      <family val="1"/>
    </font>
    <font>
      <sz val="10"/>
      <name val="Verdana"/>
      <family val="2"/>
    </font>
    <font>
      <i/>
      <sz val="11"/>
      <color indexed="23"/>
      <name val="Calibri"/>
      <family val="2"/>
    </font>
    <font>
      <i/>
      <sz val="10"/>
      <color indexed="23"/>
      <name val="Arial"/>
      <family val="2"/>
    </font>
    <font>
      <i/>
      <sz val="11"/>
      <color indexed="55"/>
      <name val="Calibri"/>
      <family val="2"/>
    </font>
    <font>
      <b/>
      <sz val="10.5"/>
      <color indexed="51"/>
      <name val="Calibri"/>
      <family val="2"/>
    </font>
    <font>
      <b/>
      <sz val="12"/>
      <color indexed="17"/>
      <name val="Arial"/>
      <family val="2"/>
    </font>
    <font>
      <sz val="10"/>
      <color indexed="17"/>
      <name val="Arial"/>
      <family val="2"/>
    </font>
    <font>
      <b/>
      <sz val="16"/>
      <name val="Times New Roman"/>
      <family val="1"/>
    </font>
    <font>
      <b/>
      <sz val="8"/>
      <color indexed="8"/>
      <name val="Tahoma"/>
      <family val="2"/>
    </font>
    <font>
      <b/>
      <sz val="8"/>
      <color indexed="9"/>
      <name val="Tahoma"/>
      <family val="2"/>
    </font>
    <font>
      <b/>
      <sz val="12"/>
      <name val="Arial"/>
      <family val="2"/>
    </font>
    <font>
      <b/>
      <u/>
      <sz val="8"/>
      <color indexed="8"/>
      <name val="Tahoma"/>
      <family val="2"/>
    </font>
    <font>
      <b/>
      <sz val="14"/>
      <name val="Arial"/>
      <family val="2"/>
    </font>
    <font>
      <b/>
      <sz val="15"/>
      <color indexed="54"/>
      <name val="Calibri"/>
      <family val="2"/>
    </font>
    <font>
      <b/>
      <sz val="15"/>
      <color indexed="56"/>
      <name val="Calibri"/>
      <family val="2"/>
    </font>
    <font>
      <b/>
      <sz val="15"/>
      <color indexed="56"/>
      <name val="Arial"/>
      <family val="2"/>
    </font>
    <font>
      <b/>
      <sz val="15"/>
      <color indexed="62"/>
      <name val="Calibri"/>
      <family val="2"/>
    </font>
    <font>
      <b/>
      <sz val="13"/>
      <color indexed="54"/>
      <name val="Calibri"/>
      <family val="2"/>
    </font>
    <font>
      <b/>
      <sz val="13"/>
      <color indexed="56"/>
      <name val="Calibri"/>
      <family val="2"/>
    </font>
    <font>
      <b/>
      <sz val="13"/>
      <color indexed="56"/>
      <name val="Arial"/>
      <family val="2"/>
    </font>
    <font>
      <b/>
      <sz val="13"/>
      <color indexed="62"/>
      <name val="Calibri"/>
      <family val="2"/>
    </font>
    <font>
      <b/>
      <sz val="11"/>
      <color indexed="54"/>
      <name val="Calibri"/>
      <family val="2"/>
    </font>
    <font>
      <b/>
      <sz val="11"/>
      <color indexed="56"/>
      <name val="Calibri"/>
      <family val="2"/>
    </font>
    <font>
      <b/>
      <sz val="11"/>
      <color indexed="56"/>
      <name val="Arial"/>
      <family val="2"/>
    </font>
    <font>
      <b/>
      <sz val="11"/>
      <color indexed="62"/>
      <name val="Calibri"/>
      <family val="2"/>
    </font>
    <font>
      <b/>
      <sz val="8"/>
      <name val="MS Sans Serif"/>
      <family val="2"/>
    </font>
    <font>
      <b/>
      <sz val="10.5"/>
      <color indexed="47"/>
      <name val="Calibri"/>
      <family val="2"/>
    </font>
    <font>
      <u/>
      <sz val="11"/>
      <color indexed="12"/>
      <name val="Calibri"/>
      <family val="2"/>
    </font>
    <font>
      <sz val="11"/>
      <color indexed="62"/>
      <name val="Calibri"/>
      <family val="2"/>
    </font>
    <font>
      <sz val="10"/>
      <color indexed="62"/>
      <name val="Arial"/>
      <family val="2"/>
    </font>
    <font>
      <sz val="12"/>
      <name val="Helv"/>
    </font>
    <font>
      <b/>
      <sz val="10"/>
      <color indexed="8"/>
      <name val="Arial"/>
      <family val="2"/>
    </font>
    <font>
      <sz val="11"/>
      <color indexed="52"/>
      <name val="Calibri"/>
      <family val="2"/>
    </font>
    <font>
      <sz val="10"/>
      <color indexed="52"/>
      <name val="Arial"/>
      <family val="2"/>
    </font>
    <font>
      <sz val="12"/>
      <color indexed="9"/>
      <name val="Helv"/>
    </font>
    <font>
      <sz val="12"/>
      <name val="ＭＳ 明朝"/>
      <family val="3"/>
      <charset val="128"/>
    </font>
    <font>
      <b/>
      <sz val="11"/>
      <color indexed="8"/>
      <name val="Calibri"/>
      <family val="2"/>
    </font>
    <font>
      <sz val="8"/>
      <name val="Calibri"/>
      <family val="2"/>
      <scheme val="minor"/>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5"/>
      </patternFill>
    </fill>
    <fill>
      <patternFill patternType="solid">
        <fgColor indexed="50"/>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7"/>
      </patternFill>
    </fill>
    <fill>
      <patternFill patternType="solid">
        <fgColor indexed="30"/>
      </patternFill>
    </fill>
    <fill>
      <patternFill patternType="solid">
        <fgColor indexed="59"/>
      </patternFill>
    </fill>
    <fill>
      <patternFill patternType="solid">
        <fgColor indexed="36"/>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53"/>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5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lightGray">
        <fgColor indexed="15"/>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indexed="8"/>
        <bgColor indexed="64"/>
      </patternFill>
    </fill>
    <fill>
      <patternFill patternType="gray0625">
        <fgColor indexed="22"/>
      </patternFill>
    </fill>
    <fill>
      <patternFill patternType="solid">
        <fgColor indexed="15"/>
      </patternFill>
    </fill>
    <fill>
      <patternFill patternType="solid">
        <fgColor indexed="12"/>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right/>
      <top style="hair">
        <color theme="0" tint="-0.24994659260841701"/>
      </top>
      <bottom style="hair">
        <color theme="0" tint="-0.24994659260841701"/>
      </bottom>
      <diagonal/>
    </border>
    <border>
      <left/>
      <right/>
      <top style="hair">
        <color theme="0" tint="-0.24994659260841701"/>
      </top>
      <bottom/>
      <diagonal/>
    </border>
    <border>
      <left/>
      <right/>
      <top/>
      <bottom style="hair">
        <color theme="0" tint="-0.24994659260841701"/>
      </bottom>
      <diagonal/>
    </border>
    <border>
      <left/>
      <right/>
      <top style="hair">
        <color auto="1"/>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diagonalUp="1" diagonalDown="1">
      <left/>
      <right/>
      <top/>
      <bottom/>
      <diagonal/>
    </border>
    <border>
      <left style="medium">
        <color indexed="55"/>
      </left>
      <right style="medium">
        <color indexed="55"/>
      </right>
      <top style="medium">
        <color indexed="55"/>
      </top>
      <bottom style="medium">
        <color indexed="55"/>
      </bottom>
      <diagonal/>
    </border>
    <border>
      <left style="thin">
        <color indexed="55"/>
      </left>
      <right style="thin">
        <color indexed="55"/>
      </right>
      <top/>
      <bottom/>
      <diagonal/>
    </border>
    <border>
      <left style="thin">
        <color indexed="23"/>
      </left>
      <right style="thin">
        <color indexed="23"/>
      </right>
      <top style="thin">
        <color indexed="23"/>
      </top>
      <bottom style="thin">
        <color indexed="23"/>
      </bottom>
      <diagonal/>
    </border>
    <border>
      <left/>
      <right style="thin">
        <color indexed="64"/>
      </right>
      <top/>
      <bottom/>
      <diagonal/>
    </border>
    <border>
      <left/>
      <right/>
      <top/>
      <bottom style="medium">
        <color indexed="64"/>
      </bottom>
      <diagonal/>
    </border>
    <border>
      <left/>
      <right/>
      <top/>
      <bottom style="thin">
        <color indexed="22"/>
      </bottom>
      <diagonal/>
    </border>
    <border>
      <left style="thin">
        <color indexed="55"/>
      </left>
      <right style="medium">
        <color indexed="55"/>
      </right>
      <top style="thin">
        <color indexed="55"/>
      </top>
      <bottom style="thin">
        <color indexed="55"/>
      </bottom>
      <diagonal/>
    </border>
    <border>
      <left style="hair">
        <color indexed="22"/>
      </left>
      <right style="hair">
        <color indexed="22"/>
      </right>
      <top style="hair">
        <color indexed="22"/>
      </top>
      <bottom style="hair">
        <color indexed="22"/>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style="thin">
        <color indexed="55"/>
      </left>
      <right style="thin">
        <color indexed="55"/>
      </right>
      <top style="thin">
        <color indexed="55"/>
      </top>
      <bottom style="medium">
        <color indexed="55"/>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64"/>
      </left>
      <right style="thin">
        <color indexed="64"/>
      </right>
      <top/>
      <bottom/>
      <diagonal/>
    </border>
    <border>
      <left/>
      <right/>
      <top style="double">
        <color indexed="64"/>
      </top>
      <bottom style="double">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55"/>
      </right>
      <top/>
      <bottom/>
      <diagonal/>
    </border>
    <border>
      <left/>
      <right/>
      <top/>
      <bottom style="thick">
        <color indexed="49"/>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bottom style="medium">
        <color indexed="49"/>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s>
  <cellStyleXfs count="11203">
    <xf numFmtId="0" fontId="0" fillId="0" borderId="0"/>
    <xf numFmtId="0" fontId="4" fillId="0" borderId="0" applyNumberFormat="0" applyFill="0" applyBorder="0" applyAlignment="0" applyProtection="0"/>
    <xf numFmtId="9" fontId="6" fillId="0" borderId="0" applyFont="0" applyFill="0" applyBorder="0" applyAlignment="0" applyProtection="0"/>
    <xf numFmtId="0" fontId="7" fillId="0" borderId="3" applyNumberFormat="0" applyFont="0" applyFill="0" applyAlignment="0" applyProtection="0"/>
    <xf numFmtId="169" fontId="9" fillId="0" borderId="0" applyFill="0" applyAlignment="0" applyProtection="0"/>
    <xf numFmtId="168" fontId="8" fillId="0" borderId="6" applyFill="0" applyBorder="0" applyAlignment="0" applyProtection="0"/>
    <xf numFmtId="172" fontId="6" fillId="0" borderId="0" applyFont="0" applyFill="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7" borderId="16" applyNumberFormat="0" applyFont="0" applyAlignment="0" applyProtection="0"/>
    <xf numFmtId="0" fontId="21" fillId="5" borderId="12" applyNumberFormat="0" applyAlignment="0" applyProtection="0"/>
    <xf numFmtId="0" fontId="17" fillId="2" borderId="0" applyNumberFormat="0" applyBorder="0" applyAlignment="0" applyProtection="0"/>
    <xf numFmtId="0" fontId="25" fillId="8"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18" fillId="3" borderId="0" applyNumberFormat="0" applyBorder="0" applyAlignment="0" applyProtection="0"/>
    <xf numFmtId="0" fontId="24" fillId="0" borderId="0" applyNumberFormat="0" applyFill="0" applyBorder="0" applyAlignment="0" applyProtection="0"/>
    <xf numFmtId="0" fontId="19" fillId="4" borderId="12" applyNumberFormat="0" applyAlignment="0" applyProtection="0"/>
    <xf numFmtId="0" fontId="23" fillId="6" borderId="15" applyNumberFormat="0" applyAlignment="0" applyProtection="0"/>
    <xf numFmtId="0" fontId="22" fillId="0" borderId="14" applyNumberFormat="0" applyFill="0" applyAlignment="0" applyProtection="0"/>
    <xf numFmtId="0" fontId="9" fillId="0" borderId="0"/>
    <xf numFmtId="0" fontId="13" fillId="0" borderId="0" applyNumberFormat="0" applyFill="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1" fillId="0" borderId="17" applyNumberFormat="0" applyFill="0" applyAlignment="0" applyProtection="0"/>
    <xf numFmtId="0" fontId="20" fillId="5" borderId="13" applyNumberFormat="0" applyAlignment="0" applyProtection="0"/>
    <xf numFmtId="0" fontId="5" fillId="0" borderId="0" applyNumberFormat="0" applyFill="0" applyBorder="0" applyAlignment="0" applyProtection="0"/>
    <xf numFmtId="165" fontId="26" fillId="0" borderId="20">
      <alignment horizontal="right" vertical="center" indent="1"/>
    </xf>
    <xf numFmtId="0" fontId="27" fillId="0" borderId="0"/>
    <xf numFmtId="0" fontId="27" fillId="0" borderId="0"/>
    <xf numFmtId="0" fontId="6" fillId="0" borderId="0"/>
    <xf numFmtId="0" fontId="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4" fontId="9" fillId="32" borderId="0" applyNumberFormat="0" applyFont="0" applyBorder="0" applyAlignment="0" applyProtection="0">
      <alignment vertical="center" wrapText="1"/>
    </xf>
    <xf numFmtId="0" fontId="7" fillId="0" borderId="0" applyNumberFormat="0" applyFill="0" applyBorder="0" applyAlignment="0" applyProtection="0"/>
    <xf numFmtId="0" fontId="29" fillId="0" borderId="0" applyNumberFormat="0" applyFont="0" applyFill="0" applyBorder="0" applyAlignment="0" applyProtection="0"/>
    <xf numFmtId="0" fontId="30" fillId="0" borderId="0">
      <alignment vertical="top"/>
    </xf>
    <xf numFmtId="0" fontId="7" fillId="0" borderId="0" applyBorder="0"/>
    <xf numFmtId="0" fontId="7" fillId="0" borderId="0"/>
    <xf numFmtId="0" fontId="7" fillId="0" borderId="0"/>
    <xf numFmtId="0" fontId="7" fillId="0" borderId="0" applyBorder="0"/>
    <xf numFmtId="0" fontId="7" fillId="0" borderId="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applyBorder="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Border="0"/>
    <xf numFmtId="0" fontId="30" fillId="0" borderId="0">
      <alignment vertical="top"/>
    </xf>
    <xf numFmtId="0" fontId="30" fillId="0" borderId="0">
      <alignment vertical="top"/>
    </xf>
    <xf numFmtId="0" fontId="7" fillId="0" borderId="0" applyBorder="0"/>
    <xf numFmtId="0" fontId="30" fillId="0" borderId="0">
      <alignment vertical="top"/>
    </xf>
    <xf numFmtId="0" fontId="30" fillId="0" borderId="0">
      <alignment vertical="top"/>
    </xf>
    <xf numFmtId="0" fontId="30" fillId="0" borderId="0">
      <alignment vertical="top"/>
    </xf>
    <xf numFmtId="0" fontId="7" fillId="0" borderId="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Font="0" applyFill="0" applyBorder="0" applyAlignment="0" applyProtection="0"/>
    <xf numFmtId="0" fontId="7" fillId="0" borderId="0"/>
    <xf numFmtId="0" fontId="7" fillId="0" borderId="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Font="0" applyFill="0" applyBorder="0" applyAlignment="0" applyProtection="0"/>
    <xf numFmtId="0" fontId="7" fillId="0" borderId="0"/>
    <xf numFmtId="0" fontId="7" fillId="0" borderId="0"/>
    <xf numFmtId="0" fontId="7" fillId="0" borderId="0" applyFont="0" applyFill="0" applyBorder="0" applyAlignment="0" applyProtection="0"/>
    <xf numFmtId="0" fontId="7" fillId="0" borderId="0" applyBorder="0"/>
    <xf numFmtId="0" fontId="7" fillId="0" borderId="0" applyBorder="0"/>
    <xf numFmtId="0" fontId="7" fillId="0" borderId="0" applyFont="0" applyFill="0" applyBorder="0" applyAlignment="0" applyProtection="0"/>
    <xf numFmtId="0" fontId="7" fillId="0" borderId="0"/>
    <xf numFmtId="0" fontId="7" fillId="0" borderId="0" applyFont="0" applyFill="0" applyBorder="0" applyAlignment="0" applyProtection="0"/>
    <xf numFmtId="0" fontId="7" fillId="0" borderId="0" applyBorder="0"/>
    <xf numFmtId="0" fontId="7" fillId="0" borderId="0" applyFont="0" applyFill="0" applyBorder="0" applyAlignment="0" applyProtection="0"/>
    <xf numFmtId="175" fontId="7" fillId="0" borderId="0" applyFont="0" applyFill="0" applyBorder="0" applyAlignment="0" applyProtection="0"/>
    <xf numFmtId="0" fontId="7" fillId="0" borderId="0"/>
    <xf numFmtId="0" fontId="7" fillId="0" borderId="0"/>
    <xf numFmtId="0" fontId="7" fillId="0" borderId="0"/>
    <xf numFmtId="0" fontId="30" fillId="0" borderId="0">
      <alignment vertical="top"/>
    </xf>
    <xf numFmtId="0" fontId="7" fillId="0" borderId="0"/>
    <xf numFmtId="0" fontId="7" fillId="0" borderId="0" applyBorder="0"/>
    <xf numFmtId="0" fontId="7" fillId="0" borderId="21" quotePrefix="1">
      <alignment horizontal="justify" vertical="justify" textRotation="127" wrapText="1" justifyLastLine="1"/>
      <protection hidden="1"/>
    </xf>
    <xf numFmtId="0" fontId="7" fillId="0" borderId="0" applyFont="0" applyFill="0" applyBorder="0" applyAlignment="0" applyProtection="0"/>
    <xf numFmtId="0" fontId="7" fillId="0" borderId="0" applyFont="0" applyFill="0" applyBorder="0" applyAlignment="0" applyProtection="0"/>
    <xf numFmtId="0" fontId="7" fillId="0" borderId="0" applyBorder="0"/>
    <xf numFmtId="0" fontId="7" fillId="0" borderId="0" applyFont="0" applyFill="0" applyBorder="0" applyAlignment="0" applyProtection="0"/>
    <xf numFmtId="0" fontId="7" fillId="0" borderId="0" applyBorder="0"/>
    <xf numFmtId="176" fontId="32" fillId="0" borderId="0" applyFont="0" applyFill="0" applyBorder="0" applyAlignment="0" applyProtection="0"/>
    <xf numFmtId="177" fontId="32" fillId="0" borderId="0" applyFont="0" applyFill="0" applyBorder="0" applyAlignment="0" applyProtection="0"/>
    <xf numFmtId="178" fontId="7"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9" fontId="7" fillId="0" borderId="0" applyFont="0" applyFill="0" applyBorder="0" applyAlignment="0" applyProtection="0"/>
    <xf numFmtId="180" fontId="7" fillId="0" borderId="0" applyFont="0" applyFill="0" applyBorder="0" applyAlignment="0" applyProtection="0"/>
    <xf numFmtId="181" fontId="32" fillId="0" borderId="0" applyFont="0" applyFill="0" applyBorder="0" applyAlignment="0" applyProtection="0"/>
    <xf numFmtId="0" fontId="7" fillId="0" borderId="0" applyBorder="0"/>
    <xf numFmtId="0" fontId="7" fillId="0" borderId="0" applyNumberFormat="0" applyFill="0" applyBorder="0" applyAlignment="0" applyProtection="0"/>
    <xf numFmtId="0" fontId="7" fillId="0" borderId="0" applyBorder="0"/>
    <xf numFmtId="0" fontId="7" fillId="0" borderId="0"/>
    <xf numFmtId="0" fontId="7" fillId="0" borderId="0"/>
    <xf numFmtId="0" fontId="7" fillId="0" borderId="0"/>
    <xf numFmtId="0" fontId="7" fillId="0" borderId="0" applyFont="0" applyFill="0" applyBorder="0" applyAlignment="0" applyProtection="0"/>
    <xf numFmtId="0" fontId="7" fillId="0" borderId="0" applyBorder="0"/>
    <xf numFmtId="0" fontId="7" fillId="0" borderId="0" applyBorder="0"/>
    <xf numFmtId="0" fontId="7" fillId="0" borderId="0"/>
    <xf numFmtId="0" fontId="7" fillId="0" borderId="0"/>
    <xf numFmtId="0" fontId="7" fillId="0" borderId="0"/>
    <xf numFmtId="0" fontId="7" fillId="0" borderId="0" applyBorder="0"/>
    <xf numFmtId="0" fontId="7" fillId="0" borderId="0" applyFont="0" applyFill="0" applyBorder="0" applyAlignment="0" applyProtection="0"/>
    <xf numFmtId="0" fontId="7" fillId="0" borderId="0" applyBorder="0"/>
    <xf numFmtId="0" fontId="7" fillId="0" borderId="0"/>
    <xf numFmtId="0" fontId="7" fillId="0" borderId="0"/>
    <xf numFmtId="0" fontId="31" fillId="0" borderId="0"/>
    <xf numFmtId="0" fontId="7" fillId="0" borderId="0" applyFont="0" applyFill="0" applyBorder="0" applyAlignment="0" applyProtection="0"/>
    <xf numFmtId="0" fontId="31" fillId="0" borderId="0"/>
    <xf numFmtId="0" fontId="7" fillId="0" borderId="0" applyBorder="0"/>
    <xf numFmtId="0" fontId="7" fillId="0" borderId="0" applyFont="0" applyFill="0" applyBorder="0" applyAlignment="0" applyProtection="0"/>
    <xf numFmtId="0" fontId="7" fillId="0" borderId="0" applyBorder="0"/>
    <xf numFmtId="0" fontId="7" fillId="0" borderId="0" applyFont="0" applyFill="0" applyBorder="0" applyAlignment="0" applyProtection="0"/>
    <xf numFmtId="0" fontId="7" fillId="0" borderId="0" applyBorder="0"/>
    <xf numFmtId="0" fontId="7" fillId="0" borderId="0" applyFont="0" applyFill="0" applyBorder="0" applyAlignment="0" applyProtection="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xf numFmtId="0" fontId="7" fillId="0" borderId="0" applyFont="0" applyFill="0" applyBorder="0" applyAlignment="0" applyProtection="0"/>
    <xf numFmtId="0" fontId="7" fillId="0" borderId="0" applyFont="0" applyFill="0" applyBorder="0" applyAlignment="0" applyProtection="0"/>
    <xf numFmtId="0" fontId="7" fillId="0" borderId="0"/>
    <xf numFmtId="0" fontId="7" fillId="0" borderId="0" applyNumberFormat="0" applyFill="0" applyBorder="0" applyAlignment="0" applyProtection="0"/>
    <xf numFmtId="0" fontId="31" fillId="0" borderId="0"/>
    <xf numFmtId="181" fontId="32" fillId="0" borderId="0" applyFont="0" applyFill="0" applyBorder="0" applyAlignment="0" applyProtection="0"/>
    <xf numFmtId="176" fontId="32" fillId="0" borderId="0" applyFont="0" applyFill="0" applyBorder="0" applyAlignment="0" applyProtection="0"/>
    <xf numFmtId="182" fontId="7"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3" fontId="7" fillId="0" borderId="0" applyFont="0" applyFill="0" applyBorder="0" applyAlignment="0" applyProtection="0"/>
    <xf numFmtId="184" fontId="7" fillId="0" borderId="0" applyFont="0" applyFill="0" applyBorder="0" applyAlignment="0" applyProtection="0"/>
    <xf numFmtId="185" fontId="32" fillId="0" borderId="0" applyFont="0" applyFill="0" applyBorder="0" applyAlignment="0" applyProtection="0"/>
    <xf numFmtId="185" fontId="32" fillId="0" borderId="0" applyFont="0" applyFill="0" applyBorder="0" applyAlignment="0" applyProtection="0"/>
    <xf numFmtId="181" fontId="32" fillId="0" borderId="0" applyFont="0" applyFill="0" applyBorder="0" applyAlignment="0" applyProtection="0"/>
    <xf numFmtId="186" fontId="7" fillId="0" borderId="0" applyFont="0" applyFill="0" applyBorder="0" applyAlignment="0" applyProtection="0"/>
    <xf numFmtId="185" fontId="32" fillId="0" borderId="0" applyFont="0" applyFill="0" applyBorder="0" applyAlignment="0" applyProtection="0"/>
    <xf numFmtId="185" fontId="32"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32" fillId="0" borderId="0" applyFont="0" applyFill="0" applyBorder="0" applyAlignment="0" applyProtection="0"/>
    <xf numFmtId="0" fontId="31" fillId="0" borderId="0"/>
    <xf numFmtId="0" fontId="7" fillId="0" borderId="0" applyFont="0" applyFill="0" applyBorder="0" applyAlignment="0" applyProtection="0"/>
    <xf numFmtId="189" fontId="32" fillId="0" borderId="0" applyFont="0" applyFill="0" applyBorder="0" applyAlignment="0" applyProtection="0"/>
    <xf numFmtId="185" fontId="32" fillId="0" borderId="0" applyFont="0" applyFill="0" applyBorder="0" applyAlignment="0" applyProtection="0"/>
    <xf numFmtId="190" fontId="7" fillId="0" borderId="0" applyFont="0" applyFill="0" applyBorder="0" applyAlignment="0" applyProtection="0"/>
    <xf numFmtId="189" fontId="32" fillId="0" borderId="0" applyFont="0" applyFill="0" applyBorder="0" applyAlignment="0" applyProtection="0"/>
    <xf numFmtId="189" fontId="32" fillId="0" borderId="0" applyFont="0" applyFill="0" applyBorder="0" applyAlignment="0" applyProtection="0"/>
    <xf numFmtId="191" fontId="7" fillId="0" borderId="0" applyFont="0" applyFill="0" applyBorder="0" applyAlignment="0" applyProtection="0"/>
    <xf numFmtId="192" fontId="7" fillId="0" borderId="0" applyFont="0" applyFill="0" applyBorder="0" applyAlignment="0" applyProtection="0"/>
    <xf numFmtId="193" fontId="32" fillId="0" borderId="0" applyFont="0" applyFill="0" applyBorder="0" applyAlignment="0" applyProtection="0"/>
    <xf numFmtId="193" fontId="32" fillId="0" borderId="0" applyFont="0" applyFill="0" applyBorder="0" applyAlignment="0" applyProtection="0"/>
    <xf numFmtId="189" fontId="32" fillId="0" borderId="0" applyFont="0" applyFill="0" applyBorder="0" applyAlignment="0" applyProtection="0"/>
    <xf numFmtId="194" fontId="7" fillId="0" borderId="0" applyFont="0" applyFill="0" applyBorder="0" applyAlignment="0" applyProtection="0"/>
    <xf numFmtId="193" fontId="32" fillId="0" borderId="0" applyFont="0" applyFill="0" applyBorder="0" applyAlignment="0" applyProtection="0"/>
    <xf numFmtId="193" fontId="32"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7" fontId="32" fillId="0" borderId="0" applyFont="0" applyFill="0" applyBorder="0" applyAlignment="0" applyProtection="0"/>
    <xf numFmtId="0" fontId="7" fillId="0" borderId="0" applyFont="0" applyFill="0" applyBorder="0" applyAlignment="0" applyProtection="0"/>
    <xf numFmtId="0" fontId="7" fillId="0" borderId="0"/>
    <xf numFmtId="0" fontId="7" fillId="0" borderId="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Border="0"/>
    <xf numFmtId="43" fontId="33" fillId="0" borderId="0" applyFont="0" applyFill="0" applyBorder="0" applyAlignment="0" applyProtection="0"/>
    <xf numFmtId="172"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4" fillId="0" borderId="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Border="0"/>
    <xf numFmtId="0" fontId="7" fillId="0" borderId="0"/>
    <xf numFmtId="0" fontId="7" fillId="0" borderId="0" applyBorder="0"/>
    <xf numFmtId="43" fontId="33" fillId="0" borderId="0" applyFont="0" applyFill="0" applyBorder="0" applyAlignment="0" applyProtection="0"/>
    <xf numFmtId="172"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xf numFmtId="0" fontId="7" fillId="0" borderId="0"/>
    <xf numFmtId="0" fontId="7" fillId="0" borderId="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Font="0" applyFill="0" applyBorder="0" applyAlignment="0" applyProtection="0"/>
    <xf numFmtId="0" fontId="7" fillId="0" borderId="0" applyFont="0" applyFill="0" applyBorder="0" applyAlignment="0" applyProtection="0"/>
    <xf numFmtId="0" fontId="7" fillId="0" borderId="0" applyBorder="0"/>
    <xf numFmtId="0" fontId="7" fillId="0" borderId="0" applyFont="0" applyFill="0" applyBorder="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7" fillId="0" borderId="0" applyBorder="0"/>
    <xf numFmtId="0" fontId="7" fillId="0" borderId="0" applyFont="0" applyFill="0" applyBorder="0" applyAlignment="0" applyProtection="0"/>
    <xf numFmtId="0" fontId="30"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30" fillId="0" borderId="0">
      <alignment vertical="top"/>
    </xf>
    <xf numFmtId="0" fontId="34" fillId="0" borderId="0"/>
    <xf numFmtId="1" fontId="35" fillId="0" borderId="0"/>
    <xf numFmtId="198" fontId="36" fillId="0" borderId="0" applyFont="0" applyFill="0" applyBorder="0" applyAlignment="0" applyProtection="0"/>
    <xf numFmtId="0" fontId="7" fillId="0" borderId="0"/>
    <xf numFmtId="199" fontId="36" fillId="0" borderId="0" applyFont="0" applyFill="0" applyBorder="0" applyAlignment="0" applyProtection="0"/>
    <xf numFmtId="10" fontId="36" fillId="0" borderId="0" applyFont="0" applyFill="0" applyBorder="0" applyAlignment="0" applyProtection="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75" fontId="26" fillId="0" borderId="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0"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3"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0" fillId="39" borderId="0" applyNumberFormat="0" applyBorder="0" applyAlignment="0" applyProtection="0"/>
    <xf numFmtId="0" fontId="37" fillId="3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0"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0" fillId="41"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0"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7"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0" fillId="34" borderId="0" applyNumberFormat="0" applyBorder="0" applyAlignment="0" applyProtection="0"/>
    <xf numFmtId="0" fontId="37" fillId="3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3" fillId="0" borderId="0"/>
    <xf numFmtId="0" fontId="29" fillId="0" borderId="0" applyNumberFormat="0" applyFont="0" applyFill="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0"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0" fillId="45" borderId="0" applyNumberFormat="0" applyBorder="0" applyAlignment="0" applyProtection="0"/>
    <xf numFmtId="0" fontId="37" fillId="3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3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0" fillId="46" borderId="0" applyNumberFormat="0" applyBorder="0" applyAlignment="0" applyProtection="0"/>
    <xf numFmtId="0" fontId="37" fillId="43"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3"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0"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0"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0" fillId="47" borderId="0" applyNumberFormat="0" applyBorder="0" applyAlignment="0" applyProtection="0"/>
    <xf numFmtId="0" fontId="37" fillId="44"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4"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40" fillId="50" borderId="0" applyNumberFormat="0" applyBorder="0" applyAlignment="0" applyProtection="0"/>
    <xf numFmtId="0" fontId="39" fillId="48"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48"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42"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40" fillId="45" borderId="0" applyNumberFormat="0" applyBorder="0" applyAlignment="0" applyProtection="0"/>
    <xf numFmtId="0" fontId="39" fillId="3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3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40" fillId="46"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51"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9" fillId="44"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43"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44"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40" fillId="48" borderId="0" applyNumberFormat="0" applyBorder="0" applyAlignment="0" applyProtection="0"/>
    <xf numFmtId="0" fontId="39" fillId="42"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40" fillId="53" borderId="0" applyNumberFormat="0" applyBorder="0" applyAlignment="0" applyProtection="0"/>
    <xf numFmtId="0" fontId="39" fillId="49"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34"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49"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41" fillId="0" borderId="0" applyAlignment="0">
      <alignment horizontal="right"/>
    </xf>
    <xf numFmtId="0" fontId="37" fillId="54" borderId="0" applyNumberFormat="0" applyBorder="0" applyAlignment="0" applyProtection="0"/>
    <xf numFmtId="0" fontId="37" fillId="55"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48"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48"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40" fillId="62" borderId="0" applyNumberFormat="0" applyBorder="0" applyAlignment="0" applyProtection="0"/>
    <xf numFmtId="0" fontId="39" fillId="58"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58"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9" fillId="66"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40" fillId="49" borderId="0" applyNumberFormat="0" applyBorder="0" applyAlignment="0" applyProtection="0"/>
    <xf numFmtId="0" fontId="39" fillId="63"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51"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63"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7" fillId="59" borderId="0" applyNumberFormat="0" applyBorder="0" applyAlignment="0" applyProtection="0"/>
    <xf numFmtId="0" fontId="37" fillId="67" borderId="0" applyNumberFormat="0" applyBorder="0" applyAlignment="0" applyProtection="0"/>
    <xf numFmtId="0" fontId="39" fillId="60"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68"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9" fillId="56"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40"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5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7" fillId="71" borderId="0" applyNumberFormat="0" applyBorder="0" applyAlignment="0" applyProtection="0"/>
    <xf numFmtId="0" fontId="37" fillId="72" borderId="0" applyNumberFormat="0" applyBorder="0" applyAlignment="0" applyProtection="0"/>
    <xf numFmtId="0" fontId="39" fillId="73"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40" fillId="58" borderId="0" applyNumberFormat="0" applyBorder="0" applyAlignment="0" applyProtection="0"/>
    <xf numFmtId="0" fontId="39" fillId="49"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49"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200" fontId="42" fillId="0" borderId="8" applyBorder="0">
      <alignment horizontal="right"/>
    </xf>
    <xf numFmtId="200" fontId="42" fillId="0" borderId="8" applyBorder="0">
      <alignment horizontal="right"/>
    </xf>
    <xf numFmtId="0" fontId="26" fillId="0" borderId="0" applyNumberFormat="0" applyAlignment="0"/>
    <xf numFmtId="0" fontId="43" fillId="0" borderId="22" applyNumberFormat="0" applyFill="0" applyProtection="0">
      <alignment horizontal="center" vertical="center"/>
    </xf>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3" fillId="0" borderId="22" applyNumberFormat="0" applyFill="0" applyAlignment="0" applyProtection="0"/>
    <xf numFmtId="0" fontId="43" fillId="0" borderId="22" applyNumberFormat="0" applyFill="0" applyAlignment="0" applyProtection="0"/>
    <xf numFmtId="3" fontId="43" fillId="0" borderId="22" applyNumberFormat="0" applyFill="0" applyAlignment="0" applyProtection="0"/>
    <xf numFmtId="0" fontId="43" fillId="0" borderId="22" applyNumberFormat="0" applyFill="0" applyAlignment="0" applyProtection="0"/>
    <xf numFmtId="0" fontId="43" fillId="0" borderId="22" applyNumberFormat="0" applyFill="0" applyAlignment="0" applyProtection="0"/>
    <xf numFmtId="0" fontId="43" fillId="0" borderId="22" applyNumberFormat="0" applyFill="0" applyAlignment="0" applyProtection="0"/>
    <xf numFmtId="0" fontId="43" fillId="0" borderId="22" applyNumberFormat="0" applyFill="0" applyAlignment="0" applyProtection="0"/>
    <xf numFmtId="0" fontId="43" fillId="0" borderId="22" applyNumberFormat="0" applyFill="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23" applyNumberFormat="0" applyBorder="0" applyAlignment="0" applyProtection="0"/>
    <xf numFmtId="3" fontId="44" fillId="0" borderId="23" applyNumberFormat="0" applyBorder="0" applyAlignment="0" applyProtection="0"/>
    <xf numFmtId="3" fontId="44" fillId="0" borderId="23" applyNumberFormat="0" applyBorder="0" applyAlignment="0" applyProtection="0"/>
    <xf numFmtId="0" fontId="44" fillId="0" borderId="23" applyNumberFormat="0" applyFill="0" applyAlignment="0" applyProtection="0"/>
    <xf numFmtId="0" fontId="44" fillId="0" borderId="23" applyNumberFormat="0" applyFill="0" applyAlignment="0" applyProtection="0"/>
    <xf numFmtId="37" fontId="45" fillId="74" borderId="18" applyBorder="0" applyProtection="0">
      <alignment vertical="center"/>
    </xf>
    <xf numFmtId="0" fontId="46" fillId="0" borderId="0" applyFont="0" applyFill="0" applyBorder="0" applyAlignment="0"/>
    <xf numFmtId="0" fontId="47" fillId="0" borderId="0">
      <alignment horizontal="center" wrapText="1"/>
      <protection locked="0"/>
    </xf>
    <xf numFmtId="0" fontId="7" fillId="0" borderId="0" applyNumberFormat="0" applyFill="0" applyBorder="0" applyAlignment="0" applyProtection="0"/>
    <xf numFmtId="0" fontId="48" fillId="0" borderId="0" applyNumberFormat="0" applyFill="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50"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52" fillId="0" borderId="0" applyNumberFormat="0" applyFill="0" applyBorder="0" applyAlignment="0" applyProtection="0"/>
    <xf numFmtId="0" fontId="53" fillId="74" borderId="0" applyNumberFormat="0" applyFill="0" applyBorder="0" applyAlignment="0" applyProtection="0">
      <protection locked="0"/>
    </xf>
    <xf numFmtId="201" fontId="26" fillId="0" borderId="0" applyNumberFormat="0" applyFont="0" applyAlignment="0"/>
    <xf numFmtId="0" fontId="54" fillId="0" borderId="0" applyNumberFormat="0" applyFill="0" applyBorder="0" applyAlignment="0" applyProtection="0"/>
    <xf numFmtId="0" fontId="55" fillId="75" borderId="0" applyBorder="0">
      <alignment horizontal="left" vertical="center" indent="1"/>
    </xf>
    <xf numFmtId="37" fontId="56" fillId="0" borderId="0" applyNumberFormat="0" applyFill="0" applyBorder="0" applyAlignment="0" applyProtection="0">
      <protection locked="0"/>
    </xf>
    <xf numFmtId="0" fontId="57" fillId="74" borderId="25" applyNumberFormat="0" applyFill="0" applyBorder="0" applyAlignment="0" applyProtection="0">
      <protection locked="0"/>
    </xf>
    <xf numFmtId="202" fontId="58" fillId="0" borderId="7" applyAlignment="0" applyProtection="0"/>
    <xf numFmtId="202" fontId="58" fillId="0" borderId="7" applyAlignment="0" applyProtection="0"/>
    <xf numFmtId="202" fontId="58" fillId="0" borderId="7" applyAlignment="0" applyProtection="0"/>
    <xf numFmtId="202" fontId="58" fillId="0" borderId="7" applyAlignment="0" applyProtection="0"/>
    <xf numFmtId="0" fontId="35" fillId="0" borderId="26" applyNumberFormat="0" applyFont="0" applyFill="0" applyAlignment="0" applyProtection="0"/>
    <xf numFmtId="0" fontId="35" fillId="0" borderId="26" applyNumberFormat="0" applyFont="0" applyFill="0" applyAlignment="0" applyProtection="0"/>
    <xf numFmtId="0" fontId="35" fillId="0" borderId="26" applyNumberFormat="0" applyFont="0" applyFill="0" applyAlignment="0" applyProtection="0"/>
    <xf numFmtId="0" fontId="35" fillId="0" borderId="26" applyNumberFormat="0" applyFon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2" fontId="58" fillId="0" borderId="7"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4" fontId="7" fillId="0" borderId="0" applyFill="0" applyBorder="0" applyAlignment="0"/>
    <xf numFmtId="204" fontId="7" fillId="0" borderId="0" applyFill="0" applyBorder="0" applyAlignment="0"/>
    <xf numFmtId="205" fontId="30"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204" fontId="7" fillId="0" borderId="0" applyFill="0" applyBorder="0" applyAlignment="0"/>
    <xf numFmtId="204" fontId="7" fillId="0" borderId="0" applyFill="0" applyBorder="0" applyAlignment="0"/>
    <xf numFmtId="207" fontId="60" fillId="0" borderId="0" applyFill="0" applyBorder="0" applyAlignment="0"/>
    <xf numFmtId="208" fontId="7" fillId="0" borderId="0" applyFill="0" applyBorder="0" applyAlignment="0"/>
    <xf numFmtId="208" fontId="7" fillId="0" borderId="0" applyFill="0" applyBorder="0" applyAlignment="0"/>
    <xf numFmtId="209" fontId="48" fillId="0" borderId="0" applyFill="0" applyBorder="0" applyAlignment="0"/>
    <xf numFmtId="210" fontId="7" fillId="0" borderId="0" applyFill="0" applyBorder="0" applyAlignment="0"/>
    <xf numFmtId="210" fontId="7" fillId="0" borderId="0" applyFill="0" applyBorder="0" applyAlignment="0"/>
    <xf numFmtId="211" fontId="48" fillId="0" borderId="0" applyFill="0" applyBorder="0" applyAlignment="0"/>
    <xf numFmtId="204" fontId="7" fillId="0" borderId="0" applyFill="0" applyBorder="0" applyAlignment="0"/>
    <xf numFmtId="204" fontId="7" fillId="0" borderId="0" applyFill="0" applyBorder="0" applyAlignment="0"/>
    <xf numFmtId="212" fontId="48" fillId="0" borderId="0" applyFill="0" applyBorder="0" applyAlignment="0"/>
    <xf numFmtId="213" fontId="7" fillId="0" borderId="0" applyFill="0" applyBorder="0" applyAlignment="0"/>
    <xf numFmtId="213" fontId="7" fillId="0" borderId="0" applyFill="0" applyBorder="0" applyAlignment="0"/>
    <xf numFmtId="214"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0" fontId="44" fillId="0" borderId="23">
      <alignment horizontal="right" vertical="center"/>
    </xf>
    <xf numFmtId="3" fontId="44" fillId="76" borderId="23">
      <alignment horizontal="center" vertical="center"/>
    </xf>
    <xf numFmtId="0" fontId="44" fillId="76" borderId="23">
      <alignment horizontal="right" vertical="center"/>
    </xf>
    <xf numFmtId="0" fontId="43" fillId="0" borderId="28">
      <alignment horizontal="left" vertical="center"/>
    </xf>
    <xf numFmtId="41" fontId="26" fillId="0" borderId="29">
      <alignment horizontal="right" vertical="center" indent="1"/>
    </xf>
    <xf numFmtId="41" fontId="26" fillId="0" borderId="29">
      <alignment horizontal="right" vertical="center" indent="1"/>
    </xf>
    <xf numFmtId="41" fontId="26" fillId="0" borderId="29">
      <alignment horizontal="right" vertical="center" indent="1"/>
    </xf>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61" fillId="43" borderId="24" applyNumberFormat="0" applyAlignment="0" applyProtection="0"/>
    <xf numFmtId="0" fontId="6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35" borderId="30"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7" fillId="0" borderId="0" applyNumberFormat="0" applyBorder="0" applyAlignment="0" applyProtection="0"/>
    <xf numFmtId="203" fontId="47" fillId="77" borderId="0" applyNumberFormat="0" applyFont="0" applyBorder="0" applyAlignment="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3"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4" fillId="0" borderId="1" applyNumberFormat="0" applyFill="0" applyProtection="0">
      <alignment horizontal="center"/>
    </xf>
    <xf numFmtId="0" fontId="64" fillId="0" borderId="1" applyNumberFormat="0" applyFill="0" applyProtection="0">
      <alignment horizontal="center"/>
    </xf>
    <xf numFmtId="0" fontId="64" fillId="0" borderId="1" applyNumberFormat="0" applyFill="0" applyProtection="0">
      <alignment horizontal="center"/>
    </xf>
    <xf numFmtId="0" fontId="64" fillId="0" borderId="1" applyNumberFormat="0" applyFill="0" applyProtection="0">
      <alignment horizontal="center"/>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38" fontId="68" fillId="0" borderId="32"/>
    <xf numFmtId="0" fontId="43" fillId="0" borderId="33">
      <alignment horizontal="center" vertical="center"/>
    </xf>
    <xf numFmtId="0" fontId="44" fillId="0" borderId="30">
      <alignment horizontal="center" vertical="center"/>
    </xf>
    <xf numFmtId="0" fontId="69" fillId="0" borderId="34">
      <alignment horizontal="center"/>
    </xf>
    <xf numFmtId="0" fontId="70" fillId="41" borderId="0">
      <alignment horizontal="left"/>
    </xf>
    <xf numFmtId="0" fontId="71" fillId="41" borderId="0">
      <alignment horizontal="right"/>
    </xf>
    <xf numFmtId="0" fontId="57" fillId="38" borderId="0">
      <alignment horizontal="center"/>
    </xf>
    <xf numFmtId="0" fontId="71" fillId="41" borderId="0">
      <alignment horizontal="right"/>
    </xf>
    <xf numFmtId="0" fontId="72" fillId="38" borderId="0">
      <alignment horizontal="left"/>
    </xf>
    <xf numFmtId="37" fontId="73" fillId="0" borderId="0"/>
    <xf numFmtId="37" fontId="73" fillId="0" borderId="0"/>
    <xf numFmtId="37" fontId="73" fillId="0" borderId="0"/>
    <xf numFmtId="37" fontId="73" fillId="0" borderId="0"/>
    <xf numFmtId="37" fontId="73" fillId="0" borderId="0"/>
    <xf numFmtId="37" fontId="73" fillId="0" borderId="0"/>
    <xf numFmtId="37" fontId="73" fillId="0" borderId="0"/>
    <xf numFmtId="37" fontId="73" fillId="0" borderId="0"/>
    <xf numFmtId="41"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12" fontId="48" fillId="0" borderId="0" applyFont="0" applyFill="0" applyBorder="0" applyAlignment="0" applyProtection="0"/>
    <xf numFmtId="43" fontId="74" fillId="0" borderId="0" applyFont="0" applyFill="0" applyBorder="0" applyAlignment="0" applyProtection="0"/>
    <xf numFmtId="215" fontId="7" fillId="0" borderId="0" applyFont="0" applyFill="0" applyBorder="0" applyAlignment="0" applyProtection="0"/>
    <xf numFmtId="172"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215" fontId="7"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215" fontId="7"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6" fillId="0" borderId="0" applyFont="0" applyFill="0" applyBorder="0" applyAlignment="0" applyProtection="0"/>
    <xf numFmtId="172"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5" fillId="0" borderId="0" applyFont="0" applyFill="0" applyBorder="0" applyAlignment="0" applyProtection="0"/>
    <xf numFmtId="172"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2" fontId="3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16" fontId="3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5" fillId="0" borderId="0" applyFont="0" applyFill="0" applyBorder="0" applyAlignment="0" applyProtection="0"/>
    <xf numFmtId="172" fontId="37" fillId="0" borderId="0" applyFont="0" applyFill="0" applyBorder="0" applyAlignment="0" applyProtection="0"/>
    <xf numFmtId="172" fontId="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217" fontId="76" fillId="0" borderId="0" applyFont="0" applyFill="0" applyBorder="0" applyAlignment="0" applyProtection="0"/>
    <xf numFmtId="43" fontId="7" fillId="0" borderId="0" applyFont="0" applyFill="0" applyBorder="0" applyAlignment="0" applyProtection="0">
      <alignment wrapText="1"/>
    </xf>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43" fontId="7" fillId="0" borderId="0" applyFont="0" applyFill="0" applyBorder="0" applyAlignment="0" applyProtection="0">
      <alignment wrapText="1"/>
    </xf>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77"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7"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7"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5" fontId="26" fillId="0" borderId="0"/>
    <xf numFmtId="37" fontId="36" fillId="0" borderId="0" applyFont="0" applyFill="0" applyBorder="0" applyAlignment="0" applyProtection="0"/>
    <xf numFmtId="175" fontId="36" fillId="0" borderId="0" applyFont="0" applyFill="0" applyBorder="0" applyAlignment="0" applyProtection="0"/>
    <xf numFmtId="39" fontId="36" fillId="0" borderId="0" applyFont="0" applyFill="0" applyBorder="0" applyAlignment="0" applyProtection="0"/>
    <xf numFmtId="3" fontId="78" fillId="0" borderId="0" applyFont="0" applyFill="0" applyBorder="0" applyAlignment="0" applyProtection="0"/>
    <xf numFmtId="0" fontId="79" fillId="0" borderId="0" applyNumberFormat="0" applyAlignment="0">
      <alignment horizontal="left"/>
    </xf>
    <xf numFmtId="206" fontId="7" fillId="0" borderId="0" applyFont="0" applyFill="0" applyBorder="0" applyAlignment="0" applyProtection="0"/>
    <xf numFmtId="206" fontId="7" fillId="0" borderId="0" applyFont="0" applyFill="0" applyBorder="0" applyAlignment="0" applyProtection="0"/>
    <xf numFmtId="0" fontId="60" fillId="0" borderId="0" applyFont="0" applyFill="0" applyBorder="0" applyAlignment="0" applyProtection="0"/>
    <xf numFmtId="219" fontId="80" fillId="0" borderId="35">
      <protection locked="0"/>
    </xf>
    <xf numFmtId="219" fontId="80" fillId="0" borderId="35">
      <protection locked="0"/>
    </xf>
    <xf numFmtId="219" fontId="80" fillId="0" borderId="35">
      <protection locked="0"/>
    </xf>
    <xf numFmtId="219" fontId="80" fillId="0" borderId="35">
      <protection locked="0"/>
    </xf>
    <xf numFmtId="219" fontId="80" fillId="0" borderId="35">
      <protection locked="0"/>
    </xf>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5"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5"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26"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20" fontId="81"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0"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82" fillId="0" borderId="0" applyFont="0" applyFill="0" applyBorder="0" applyAlignment="0" applyProtection="0"/>
    <xf numFmtId="200" fontId="74"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21" fontId="83" fillId="0" borderId="0" applyFont="0" applyFill="0" applyBorder="0" applyProtection="0">
      <alignment horizontal="right"/>
    </xf>
    <xf numFmtId="38" fontId="84" fillId="0" borderId="36" applyBorder="0"/>
    <xf numFmtId="222" fontId="36" fillId="0" borderId="0" applyFont="0" applyFill="0" applyBorder="0" applyAlignment="0" applyProtection="0"/>
    <xf numFmtId="223" fontId="36" fillId="0" borderId="0" applyFont="0" applyFill="0" applyBorder="0" applyAlignment="0" applyProtection="0"/>
    <xf numFmtId="224" fontId="7" fillId="0" borderId="0" applyFont="0" applyFill="0" applyBorder="0" applyAlignment="0" applyProtection="0"/>
    <xf numFmtId="225" fontId="7" fillId="0" borderId="0">
      <alignment horizontal="right"/>
    </xf>
    <xf numFmtId="226" fontId="7" fillId="0" borderId="0">
      <alignment horizontal="right"/>
    </xf>
    <xf numFmtId="0" fontId="78" fillId="0" borderId="0" applyFont="0" applyFill="0" applyBorder="0" applyAlignment="0" applyProtection="0"/>
    <xf numFmtId="17" fontId="69" fillId="0" borderId="0" applyFill="0" applyBorder="0">
      <alignment horizontal="right"/>
    </xf>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14" fontId="30" fillId="0" borderId="0" applyFill="0" applyBorder="0" applyAlignment="0"/>
    <xf numFmtId="0" fontId="78" fillId="0" borderId="0" applyFont="0" applyFill="0" applyBorder="0" applyAlignment="0" applyProtection="0"/>
    <xf numFmtId="14" fontId="85" fillId="0" borderId="0">
      <alignment horizontal="right"/>
      <protection locked="0"/>
    </xf>
    <xf numFmtId="22" fontId="7" fillId="0" borderId="0" applyFont="0" applyFill="0" applyBorder="0" applyAlignment="0" applyProtection="0">
      <alignment wrapText="1"/>
    </xf>
    <xf numFmtId="22" fontId="7" fillId="0" borderId="0" applyFont="0" applyFill="0" applyBorder="0" applyAlignment="0" applyProtection="0">
      <alignment wrapText="1"/>
    </xf>
    <xf numFmtId="22" fontId="7" fillId="0" borderId="0" applyFont="0" applyFill="0" applyBorder="0" applyAlignment="0" applyProtection="0">
      <alignment wrapText="1"/>
    </xf>
    <xf numFmtId="22" fontId="7" fillId="0" borderId="0" applyFont="0" applyFill="0" applyBorder="0" applyAlignment="0" applyProtection="0">
      <alignment wrapText="1"/>
    </xf>
    <xf numFmtId="38" fontId="35" fillId="0" borderId="37">
      <alignment vertical="center"/>
    </xf>
    <xf numFmtId="227" fontId="86" fillId="0" borderId="0" applyFont="0" applyFill="0" applyBorder="0" applyAlignment="0" applyProtection="0"/>
    <xf numFmtId="4" fontId="34" fillId="0" borderId="0" applyFont="0" applyFill="0" applyBorder="0" applyAlignment="0" applyProtection="0"/>
    <xf numFmtId="0" fontId="44" fillId="78" borderId="23"/>
    <xf numFmtId="0" fontId="7" fillId="0" borderId="0"/>
    <xf numFmtId="228" fontId="26" fillId="0" borderId="0"/>
    <xf numFmtId="229" fontId="47" fillId="0" borderId="0"/>
    <xf numFmtId="229" fontId="87" fillId="0" borderId="0">
      <protection locked="0"/>
    </xf>
    <xf numFmtId="228" fontId="47" fillId="0" borderId="0"/>
    <xf numFmtId="230" fontId="88" fillId="0" borderId="0" applyFill="0" applyBorder="0" applyAlignment="0" applyProtection="0"/>
    <xf numFmtId="3" fontId="89" fillId="0" borderId="23"/>
    <xf numFmtId="204" fontId="7" fillId="0" borderId="0" applyFill="0" applyBorder="0" applyAlignment="0"/>
    <xf numFmtId="204" fontId="7" fillId="0" borderId="0" applyFill="0" applyBorder="0" applyAlignment="0"/>
    <xf numFmtId="212"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204" fontId="7" fillId="0" borderId="0" applyFill="0" applyBorder="0" applyAlignment="0"/>
    <xf numFmtId="204" fontId="7" fillId="0" borderId="0" applyFill="0" applyBorder="0" applyAlignment="0"/>
    <xf numFmtId="212" fontId="48" fillId="0" borderId="0" applyFill="0" applyBorder="0" applyAlignment="0"/>
    <xf numFmtId="213" fontId="7" fillId="0" borderId="0" applyFill="0" applyBorder="0" applyAlignment="0"/>
    <xf numFmtId="213" fontId="7" fillId="0" borderId="0" applyFill="0" applyBorder="0" applyAlignment="0"/>
    <xf numFmtId="214"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0" fontId="90" fillId="0" borderId="0" applyNumberFormat="0" applyAlignment="0">
      <alignment horizontal="left"/>
    </xf>
    <xf numFmtId="231" fontId="91" fillId="0" borderId="0" applyFont="0" applyFill="0" applyBorder="0" applyAlignment="0" applyProtection="0"/>
    <xf numFmtId="231" fontId="7" fillId="0" borderId="0" applyFon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4"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7" fillId="0" borderId="0" applyFont="0" applyFill="0" applyBorder="0" applyAlignment="0" applyProtection="0"/>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 fontId="78" fillId="0" borderId="0" applyFont="0" applyFill="0" applyBorder="0" applyAlignment="0" applyProtection="0"/>
    <xf numFmtId="2" fontId="78" fillId="0" borderId="0" applyFont="0" applyFill="0" applyBorder="0" applyAlignment="0" applyProtection="0"/>
    <xf numFmtId="0" fontId="7" fillId="0" borderId="0">
      <protection locked="0"/>
    </xf>
    <xf numFmtId="232" fontId="26" fillId="74" borderId="8" applyFont="0" applyBorder="0" applyAlignment="0" applyProtection="0">
      <alignment vertical="top"/>
    </xf>
    <xf numFmtId="3" fontId="95" fillId="0" borderId="23"/>
    <xf numFmtId="232" fontId="26" fillId="74" borderId="8" applyFont="0" applyBorder="0" applyAlignment="0" applyProtection="0">
      <alignment vertical="top"/>
    </xf>
    <xf numFmtId="43" fontId="96" fillId="0" borderId="0" applyNumberFormat="0" applyBorder="0" applyAlignment="0" applyProtection="0"/>
    <xf numFmtId="172" fontId="96" fillId="0" borderId="0" applyNumberFormat="0" applyBorder="0" applyAlignment="0" applyProtection="0"/>
    <xf numFmtId="43" fontId="96" fillId="0" borderId="0" applyNumberFormat="0" applyBorder="0" applyAlignment="0" applyProtection="0"/>
    <xf numFmtId="43" fontId="96" fillId="0"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97"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40"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38" fontId="26" fillId="79" borderId="0" applyNumberFormat="0" applyBorder="0" applyAlignment="0" applyProtection="0"/>
    <xf numFmtId="38" fontId="26" fillId="79" borderId="0" applyNumberFormat="0" applyBorder="0" applyAlignment="0" applyProtection="0"/>
    <xf numFmtId="38" fontId="26" fillId="74" borderId="0" applyNumberFormat="0" applyBorder="0" applyAlignment="0" applyProtection="0"/>
    <xf numFmtId="0" fontId="43" fillId="0" borderId="33">
      <alignment horizontal="left" vertical="top"/>
    </xf>
    <xf numFmtId="0" fontId="7" fillId="0" borderId="0"/>
    <xf numFmtId="233" fontId="7" fillId="80" borderId="8" applyNumberFormat="0" applyFont="0" applyAlignment="0"/>
    <xf numFmtId="233" fontId="7" fillId="80" borderId="8" applyNumberFormat="0" applyFont="0" applyAlignment="0"/>
    <xf numFmtId="233" fontId="7" fillId="80" borderId="8" applyNumberFormat="0" applyFont="0" applyAlignment="0"/>
    <xf numFmtId="0" fontId="98" fillId="0" borderId="0"/>
    <xf numFmtId="37" fontId="99" fillId="79" borderId="38" applyFill="0">
      <alignment vertical="center"/>
    </xf>
    <xf numFmtId="37" fontId="100" fillId="81" borderId="39" applyBorder="0">
      <alignment horizontal="left" vertical="center" indent="1"/>
    </xf>
    <xf numFmtId="0" fontId="101" fillId="0" borderId="38" applyNumberFormat="0" applyAlignment="0" applyProtection="0">
      <alignment horizontal="left" vertical="center"/>
    </xf>
    <xf numFmtId="0" fontId="101" fillId="0" borderId="38" applyNumberFormat="0" applyAlignment="0" applyProtection="0">
      <alignment horizontal="left" vertical="center"/>
    </xf>
    <xf numFmtId="0" fontId="101" fillId="0" borderId="38" applyNumberFormat="0" applyAlignment="0" applyProtection="0">
      <alignment horizontal="left" vertical="center"/>
    </xf>
    <xf numFmtId="0" fontId="101" fillId="0" borderId="38" applyNumberFormat="0" applyAlignment="0" applyProtection="0">
      <alignment horizontal="left" vertical="center"/>
    </xf>
    <xf numFmtId="0" fontId="101" fillId="0" borderId="2">
      <alignment horizontal="left" vertical="center"/>
    </xf>
    <xf numFmtId="0" fontId="101" fillId="0" borderId="2">
      <alignment horizontal="left" vertical="center"/>
    </xf>
    <xf numFmtId="0" fontId="101" fillId="0" borderId="2">
      <alignment horizontal="left" vertical="center"/>
    </xf>
    <xf numFmtId="0" fontId="101" fillId="0" borderId="2">
      <alignment horizontal="left" vertical="center"/>
    </xf>
    <xf numFmtId="0" fontId="99" fillId="74" borderId="0" applyBorder="0">
      <alignment horizontal="left" vertical="center" indent="1"/>
    </xf>
    <xf numFmtId="0" fontId="99" fillId="0" borderId="26" applyNumberFormat="0" applyFill="0">
      <alignment horizontal="centerContinuous" vertical="top"/>
    </xf>
    <xf numFmtId="0" fontId="102" fillId="74" borderId="40" applyNumberFormat="0" applyBorder="0">
      <alignment horizontal="left" vertical="center" indent="1"/>
    </xf>
    <xf numFmtId="10" fontId="103" fillId="82" borderId="0" applyNumberFormat="0" applyBorder="0" applyProtection="0">
      <alignment horizontal="center"/>
    </xf>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6" fillId="0" borderId="42" applyNumberFormat="0" applyFill="0" applyAlignment="0" applyProtection="0"/>
    <xf numFmtId="0" fontId="104"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7" fillId="0" borderId="41"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4" fillId="0" borderId="41"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10" fillId="0" borderId="44" applyNumberFormat="0" applyFill="0" applyAlignment="0" applyProtection="0"/>
    <xf numFmtId="0" fontId="108" fillId="0" borderId="43"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11"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8" fillId="0" borderId="43"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4" fillId="0" borderId="46" applyNumberFormat="0" applyFill="0" applyAlignment="0" applyProtection="0"/>
    <xf numFmtId="0" fontId="112" fillId="0" borderId="47"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5" fillId="0" borderId="47"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2" fillId="0" borderId="45"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5"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7" fillId="0" borderId="0">
      <protection locked="0"/>
    </xf>
    <xf numFmtId="0" fontId="7" fillId="0" borderId="0">
      <protection locked="0"/>
    </xf>
    <xf numFmtId="0" fontId="116" fillId="0" borderId="26">
      <alignment horizontal="center"/>
    </xf>
    <xf numFmtId="0" fontId="116" fillId="0" borderId="0">
      <alignment horizontal="center"/>
    </xf>
    <xf numFmtId="234" fontId="47" fillId="35" borderId="0" applyFont="0" applyFill="0" applyBorder="0" applyAlignment="0" applyProtection="0">
      <alignment horizontal="left"/>
    </xf>
    <xf numFmtId="0" fontId="117" fillId="0" borderId="23"/>
    <xf numFmtId="0" fontId="118" fillId="0" borderId="0" applyNumberFormat="0" applyFill="0" applyBorder="0" applyAlignment="0" applyProtection="0"/>
    <xf numFmtId="10" fontId="26" fillId="80" borderId="8" applyNumberFormat="0" applyBorder="0" applyAlignment="0" applyProtection="0"/>
    <xf numFmtId="10" fontId="26" fillId="80" borderId="8" applyNumberFormat="0" applyBorder="0" applyAlignment="0" applyProtection="0"/>
    <xf numFmtId="10" fontId="26" fillId="80" borderId="8" applyNumberFormat="0" applyBorder="0" applyAlignment="0" applyProtection="0"/>
    <xf numFmtId="10" fontId="26" fillId="80" borderId="8" applyNumberFormat="0" applyBorder="0" applyAlignment="0" applyProtection="0"/>
    <xf numFmtId="10" fontId="26" fillId="74" borderId="8" applyNumberFormat="0" applyBorder="0" applyAlignment="0" applyProtection="0"/>
    <xf numFmtId="10" fontId="26" fillId="74" borderId="8" applyNumberFormat="0" applyBorder="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20" fillId="34" borderId="24" applyNumberFormat="0" applyAlignment="0" applyProtection="0"/>
    <xf numFmtId="0" fontId="120"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30"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199" fontId="7" fillId="0" borderId="0">
      <alignment horizontal="right"/>
    </xf>
    <xf numFmtId="175" fontId="121" fillId="83" borderId="0"/>
    <xf numFmtId="233" fontId="26" fillId="80" borderId="0" applyNumberFormat="0" applyFont="0" applyBorder="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0" fontId="7" fillId="0" borderId="48" applyNumberFormat="0" applyFont="0" applyFill="0" applyAlignment="0" applyProtection="0"/>
    <xf numFmtId="0" fontId="7" fillId="0" borderId="48" applyNumberFormat="0" applyFont="0" applyFill="0" applyAlignment="0" applyProtection="0"/>
    <xf numFmtId="0" fontId="7" fillId="0" borderId="48" applyNumberFormat="0" applyFont="0" applyFill="0" applyAlignment="0" applyProtection="0"/>
    <xf numFmtId="0" fontId="7" fillId="0" borderId="48" applyNumberFormat="0" applyFont="0" applyFill="0" applyAlignment="0" applyProtection="0"/>
    <xf numFmtId="175" fontId="7" fillId="0" borderId="0" applyFont="0" applyFill="0" applyBorder="0" applyAlignment="0" applyProtection="0"/>
    <xf numFmtId="235" fontId="47" fillId="0" borderId="0">
      <alignment horizontal="left"/>
    </xf>
    <xf numFmtId="0" fontId="70" fillId="41" borderId="0">
      <alignment horizontal="left"/>
    </xf>
    <xf numFmtId="0" fontId="122" fillId="38" borderId="0">
      <alignment horizontal="left"/>
    </xf>
    <xf numFmtId="204" fontId="7" fillId="0" borderId="0" applyFill="0" applyBorder="0" applyAlignment="0"/>
    <xf numFmtId="204" fontId="7" fillId="0" borderId="0" applyFill="0" applyBorder="0" applyAlignment="0"/>
    <xf numFmtId="212"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204" fontId="7" fillId="0" borderId="0" applyFill="0" applyBorder="0" applyAlignment="0"/>
    <xf numFmtId="204" fontId="7" fillId="0" borderId="0" applyFill="0" applyBorder="0" applyAlignment="0"/>
    <xf numFmtId="212" fontId="48" fillId="0" borderId="0" applyFill="0" applyBorder="0" applyAlignment="0"/>
    <xf numFmtId="213" fontId="7" fillId="0" borderId="0" applyFill="0" applyBorder="0" applyAlignment="0"/>
    <xf numFmtId="213" fontId="7" fillId="0" borderId="0" applyFill="0" applyBorder="0" applyAlignment="0"/>
    <xf numFmtId="214"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4"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175" fontId="125" fillId="84" borderId="0"/>
    <xf numFmtId="0" fontId="43" fillId="0" borderId="33">
      <alignment horizontal="left" vertical="center"/>
    </xf>
    <xf numFmtId="0" fontId="44" fillId="76" borderId="50"/>
    <xf numFmtId="3" fontId="44" fillId="0" borderId="23">
      <alignment horizontal="right" vertical="center"/>
    </xf>
    <xf numFmtId="0" fontId="43" fillId="0" borderId="33">
      <alignment horizontal="right" vertical="center"/>
    </xf>
    <xf numFmtId="0" fontId="44" fillId="0" borderId="30">
      <alignment horizontal="center" vertical="center"/>
    </xf>
    <xf numFmtId="3" fontId="44" fillId="0" borderId="23"/>
    <xf numFmtId="3" fontId="44" fillId="0" borderId="23"/>
    <xf numFmtId="0" fontId="44" fillId="0" borderId="30">
      <alignment horizontal="center" vertical="center" wrapText="1"/>
    </xf>
    <xf numFmtId="38" fontId="35" fillId="0" borderId="0" applyFont="0" applyFill="0" applyBorder="0" applyAlignment="0" applyProtection="0"/>
    <xf numFmtId="40" fontId="35" fillId="0" borderId="0" applyFont="0" applyFill="0" applyBorder="0" applyAlignment="0" applyProtection="0"/>
    <xf numFmtId="236" fontId="7" fillId="0" borderId="0" applyFont="0" applyFill="0" applyBorder="0" applyAlignment="0" applyProtection="0"/>
    <xf numFmtId="237" fontId="7" fillId="0" borderId="0" applyFont="0" applyFill="0" applyBorder="0" applyAlignment="0" applyProtection="0"/>
    <xf numFmtId="238" fontId="83"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39" fontId="83" fillId="0" borderId="0" applyFont="0" applyFill="0" applyBorder="0" applyAlignment="0" applyProtection="0"/>
    <xf numFmtId="230" fontId="7" fillId="0" borderId="0" applyFont="0" applyFill="0" applyBorder="0" applyAlignment="0" applyProtection="0"/>
    <xf numFmtId="200" fontId="7" fillId="0" borderId="0" applyFont="0" applyFill="0" applyBorder="0" applyAlignment="0" applyProtection="0"/>
    <xf numFmtId="240" fontId="35" fillId="0" borderId="0" applyFont="0" applyFill="0" applyBorder="0" applyAlignment="0" applyProtection="0"/>
    <xf numFmtId="241" fontId="35" fillId="0" borderId="0" applyFont="0" applyFill="0" applyBorder="0" applyAlignment="0" applyProtection="0"/>
    <xf numFmtId="242" fontId="35" fillId="0" borderId="0" applyFont="0" applyFill="0" applyBorder="0" applyAlignment="0" applyProtection="0"/>
    <xf numFmtId="219" fontId="35" fillId="0" borderId="0" applyFont="0" applyFill="0" applyBorder="0" applyAlignment="0" applyProtection="0"/>
    <xf numFmtId="240" fontId="35" fillId="0" borderId="0" applyFont="0" applyFill="0" applyBorder="0" applyAlignment="0" applyProtection="0"/>
    <xf numFmtId="241" fontId="35" fillId="0" borderId="0" applyFont="0" applyFill="0" applyBorder="0" applyAlignment="0" applyProtection="0"/>
    <xf numFmtId="243" fontId="7" fillId="0" borderId="0" applyFont="0" applyFill="0" applyBorder="0" applyAlignment="0" applyProtection="0"/>
    <xf numFmtId="243" fontId="7" fillId="0" borderId="0" applyFont="0" applyFill="0" applyBorder="0" applyAlignment="0" applyProtection="0"/>
    <xf numFmtId="244" fontId="83" fillId="0" borderId="0" applyFont="0" applyFill="0" applyBorder="0" applyAlignment="0" applyProtection="0"/>
    <xf numFmtId="230" fontId="7" fillId="0" borderId="0" applyFont="0" applyFill="0" applyBorder="0" applyAlignment="0" applyProtection="0"/>
    <xf numFmtId="230" fontId="7"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30" fontId="7" fillId="0" borderId="0" applyFont="0" applyFill="0" applyBorder="0" applyAlignment="0" applyProtection="0"/>
    <xf numFmtId="230" fontId="7" fillId="0" borderId="0" applyFont="0" applyFill="0" applyBorder="0" applyAlignment="0" applyProtection="0"/>
    <xf numFmtId="246" fontId="126" fillId="0" borderId="0" applyFont="0" applyFill="0" applyBorder="0" applyAlignment="0" applyProtection="0"/>
    <xf numFmtId="246" fontId="126" fillId="0" borderId="0" applyFont="0" applyFill="0" applyBorder="0" applyAlignment="0" applyProtection="0"/>
    <xf numFmtId="247" fontId="126" fillId="0" borderId="0" applyFont="0" applyFill="0" applyBorder="0" applyAlignment="0" applyProtection="0"/>
    <xf numFmtId="247" fontId="126" fillId="0" borderId="0" applyFont="0" applyFill="0" applyBorder="0" applyAlignment="0" applyProtection="0"/>
    <xf numFmtId="248" fontId="126" fillId="0" borderId="0" applyFont="0" applyFill="0" applyBorder="0" applyAlignment="0" applyProtection="0"/>
    <xf numFmtId="248" fontId="126" fillId="0" borderId="0" applyFont="0" applyFill="0" applyBorder="0" applyAlignment="0" applyProtection="0"/>
    <xf numFmtId="249" fontId="126" fillId="0" borderId="0" applyFont="0" applyFill="0" applyBorder="0" applyAlignment="0" applyProtection="0"/>
    <xf numFmtId="249" fontId="126" fillId="0" borderId="0" applyFont="0" applyFill="0" applyBorder="0" applyAlignment="0" applyProtection="0"/>
    <xf numFmtId="250" fontId="126" fillId="0" borderId="0" applyFont="0" applyFill="0" applyBorder="0" applyAlignment="0" applyProtection="0"/>
    <xf numFmtId="250" fontId="126" fillId="0" borderId="0" applyFont="0" applyFill="0" applyBorder="0" applyAlignment="0" applyProtection="0"/>
    <xf numFmtId="171" fontId="126" fillId="0" borderId="0" applyFont="0" applyFill="0" applyBorder="0" applyAlignment="0" applyProtection="0"/>
    <xf numFmtId="251" fontId="126" fillId="0" borderId="0" applyFont="0" applyFill="0" applyBorder="0" applyAlignment="0" applyProtection="0"/>
    <xf numFmtId="252" fontId="83"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53" fontId="7" fillId="0" borderId="0" applyFont="0" applyFill="0" applyBorder="0" applyAlignment="0" applyProtection="0"/>
    <xf numFmtId="25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64" fillId="0" borderId="1" applyNumberFormat="0" applyFill="0" applyProtection="0">
      <alignment horizontal="center"/>
    </xf>
    <xf numFmtId="0" fontId="64" fillId="0" borderId="1" applyNumberFormat="0" applyFill="0" applyProtection="0">
      <alignment horizontal="center"/>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cellStyleXfs>
  <cellXfs count="122">
    <xf numFmtId="0" fontId="0" fillId="0" borderId="0" xfId="0"/>
    <xf numFmtId="0" fontId="0" fillId="0" borderId="0" xfId="0" applyAlignment="1">
      <alignment vertical="top" wrapText="1"/>
    </xf>
    <xf numFmtId="0" fontId="1" fillId="0" borderId="0" xfId="0" applyFont="1" applyAlignment="1">
      <alignment vertical="top" wrapText="1"/>
    </xf>
    <xf numFmtId="0" fontId="1" fillId="0" borderId="0" xfId="0" applyFont="1"/>
    <xf numFmtId="0" fontId="0" fillId="0" borderId="1" xfId="0" applyBorder="1"/>
    <xf numFmtId="0" fontId="0" fillId="0" borderId="0" xfId="0" applyAlignment="1">
      <alignment horizontal="center"/>
    </xf>
    <xf numFmtId="0" fontId="0" fillId="0" borderId="0" xfId="0" applyAlignment="1">
      <alignment wrapText="1"/>
    </xf>
    <xf numFmtId="0" fontId="1" fillId="0" borderId="0" xfId="0" applyFont="1" applyAlignment="1">
      <alignment wrapText="1"/>
    </xf>
    <xf numFmtId="0" fontId="0" fillId="0" borderId="1" xfId="0" applyBorder="1" applyAlignment="1">
      <alignment wrapText="1"/>
    </xf>
    <xf numFmtId="0" fontId="3" fillId="0" borderId="0" xfId="0" applyFont="1" applyAlignment="1">
      <alignment wrapText="1"/>
    </xf>
    <xf numFmtId="0" fontId="0" fillId="0" borderId="1" xfId="0" applyBorder="1" applyAlignment="1">
      <alignment horizontal="center"/>
    </xf>
    <xf numFmtId="0" fontId="3" fillId="0" borderId="0" xfId="0" applyFont="1"/>
    <xf numFmtId="0" fontId="0" fillId="0" borderId="2" xfId="0" applyBorder="1" applyAlignment="1">
      <alignment wrapText="1"/>
    </xf>
    <xf numFmtId="0" fontId="4" fillId="0" borderId="0" xfId="1"/>
    <xf numFmtId="0" fontId="0" fillId="0" borderId="3" xfId="3" applyFont="1"/>
    <xf numFmtId="3" fontId="0" fillId="0" borderId="0" xfId="0" applyNumberFormat="1" applyAlignment="1">
      <alignment horizontal="center"/>
    </xf>
    <xf numFmtId="0" fontId="0" fillId="0" borderId="4" xfId="3" applyFont="1" applyBorder="1"/>
    <xf numFmtId="0" fontId="0" fillId="0" borderId="5" xfId="3" applyFont="1" applyBorder="1"/>
    <xf numFmtId="0" fontId="0" fillId="0" borderId="2" xfId="3" applyFont="1" applyBorder="1"/>
    <xf numFmtId="0" fontId="1" fillId="0" borderId="3" xfId="3" applyFont="1"/>
    <xf numFmtId="0" fontId="0" fillId="0" borderId="2" xfId="0" applyBorder="1"/>
    <xf numFmtId="167" fontId="0" fillId="0" borderId="0" xfId="0" applyNumberFormat="1" applyAlignment="1">
      <alignment horizontal="center"/>
    </xf>
    <xf numFmtId="1" fontId="0" fillId="0" borderId="0" xfId="0" applyNumberFormat="1"/>
    <xf numFmtId="0" fontId="0" fillId="0" borderId="7" xfId="0" applyBorder="1" applyAlignment="1">
      <alignment wrapText="1"/>
    </xf>
    <xf numFmtId="0" fontId="10"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11" fillId="0" borderId="0" xfId="0" applyFont="1" applyAlignment="1">
      <alignment horizontal="left"/>
    </xf>
    <xf numFmtId="0" fontId="1" fillId="0" borderId="0" xfId="0" applyFont="1" applyAlignment="1">
      <alignment vertical="top"/>
    </xf>
    <xf numFmtId="0" fontId="11" fillId="0" borderId="0" xfId="0" applyFont="1" applyAlignment="1">
      <alignment vertical="top"/>
    </xf>
    <xf numFmtId="0" fontId="11" fillId="0" borderId="0" xfId="0" applyFont="1" applyAlignment="1">
      <alignment horizontal="left" indent="2"/>
    </xf>
    <xf numFmtId="0" fontId="11" fillId="0" borderId="0" xfId="0" applyFont="1"/>
    <xf numFmtId="0" fontId="12" fillId="0" borderId="0" xfId="0" applyFont="1" applyAlignment="1">
      <alignment horizontal="left"/>
    </xf>
    <xf numFmtId="0" fontId="12" fillId="0" borderId="0" xfId="0" applyFont="1" applyAlignment="1">
      <alignment horizontal="right"/>
    </xf>
    <xf numFmtId="0" fontId="12" fillId="0" borderId="0" xfId="0" applyFont="1"/>
    <xf numFmtId="3" fontId="0" fillId="0" borderId="0" xfId="0" applyNumberFormat="1"/>
    <xf numFmtId="170" fontId="6" fillId="0" borderId="0" xfId="2" applyNumberFormat="1" applyFont="1" applyFill="1"/>
    <xf numFmtId="170" fontId="6" fillId="0" borderId="0" xfId="2" applyNumberFormat="1" applyFont="1" applyFill="1" applyBorder="1"/>
    <xf numFmtId="171" fontId="0" fillId="0" borderId="1" xfId="0" applyNumberFormat="1" applyBorder="1"/>
    <xf numFmtId="2" fontId="0" fillId="0" borderId="0" xfId="0" applyNumberFormat="1"/>
    <xf numFmtId="1" fontId="0" fillId="0" borderId="1" xfId="0" applyNumberFormat="1" applyBorder="1"/>
    <xf numFmtId="170" fontId="0" fillId="0" borderId="0" xfId="0" applyNumberFormat="1"/>
    <xf numFmtId="170" fontId="0" fillId="0" borderId="0" xfId="0" applyNumberFormat="1" applyAlignment="1">
      <alignment horizontal="right"/>
    </xf>
    <xf numFmtId="170" fontId="0" fillId="0" borderId="1" xfId="0" applyNumberFormat="1" applyBorder="1" applyAlignment="1">
      <alignment horizontal="right"/>
    </xf>
    <xf numFmtId="170" fontId="0" fillId="0" borderId="1" xfId="0" applyNumberFormat="1" applyBorder="1"/>
    <xf numFmtId="3" fontId="0" fillId="0" borderId="1" xfId="0" applyNumberFormat="1" applyBorder="1"/>
    <xf numFmtId="166" fontId="0" fillId="0" borderId="0" xfId="0" applyNumberFormat="1"/>
    <xf numFmtId="3" fontId="0" fillId="0" borderId="0" xfId="0" applyNumberFormat="1" applyAlignment="1">
      <alignment horizontal="right"/>
    </xf>
    <xf numFmtId="3" fontId="0" fillId="0" borderId="2" xfId="0" applyNumberFormat="1" applyBorder="1"/>
    <xf numFmtId="166" fontId="0" fillId="0" borderId="2" xfId="0" applyNumberFormat="1" applyBorder="1"/>
    <xf numFmtId="3" fontId="0" fillId="0" borderId="7" xfId="0" applyNumberFormat="1" applyBorder="1"/>
    <xf numFmtId="1" fontId="0" fillId="0" borderId="2" xfId="0" applyNumberFormat="1" applyBorder="1"/>
    <xf numFmtId="171" fontId="0" fillId="0" borderId="0" xfId="0" applyNumberFormat="1"/>
    <xf numFmtId="3" fontId="0" fillId="0" borderId="0" xfId="0" applyNumberFormat="1" applyAlignment="1">
      <alignment wrapText="1"/>
    </xf>
    <xf numFmtId="3" fontId="0" fillId="0" borderId="1" xfId="0" applyNumberFormat="1" applyBorder="1" applyAlignment="1">
      <alignment horizontal="right"/>
    </xf>
    <xf numFmtId="3" fontId="0" fillId="0" borderId="1" xfId="0" applyNumberFormat="1" applyBorder="1" applyAlignment="1">
      <alignment wrapText="1"/>
    </xf>
    <xf numFmtId="3" fontId="0" fillId="0" borderId="0" xfId="0" applyNumberFormat="1" applyAlignment="1">
      <alignment horizontal="right" wrapText="1"/>
    </xf>
    <xf numFmtId="3" fontId="0" fillId="0" borderId="7" xfId="0" applyNumberFormat="1" applyBorder="1" applyAlignment="1">
      <alignment wrapText="1"/>
    </xf>
    <xf numFmtId="3" fontId="3" fillId="0" borderId="0" xfId="0" applyNumberFormat="1" applyFont="1" applyAlignment="1">
      <alignment wrapText="1"/>
    </xf>
    <xf numFmtId="3" fontId="0" fillId="0" borderId="2" xfId="0" applyNumberFormat="1" applyBorder="1" applyAlignment="1">
      <alignment wrapText="1"/>
    </xf>
    <xf numFmtId="0" fontId="4" fillId="0" borderId="0" xfId="1" applyAlignment="1">
      <alignment vertical="top" wrapText="1"/>
    </xf>
    <xf numFmtId="0" fontId="0" fillId="0" borderId="0" xfId="0" applyAlignment="1">
      <alignment horizontal="left" wrapText="1"/>
    </xf>
    <xf numFmtId="0" fontId="0" fillId="0" borderId="0" xfId="0" applyAlignment="1">
      <alignment vertical="top"/>
    </xf>
    <xf numFmtId="0" fontId="0" fillId="0" borderId="0" xfId="0" applyAlignment="1">
      <alignment horizontal="left" indent="2"/>
    </xf>
    <xf numFmtId="0" fontId="0" fillId="0" borderId="0" xfId="0" quotePrefix="1" applyAlignment="1">
      <alignment horizontal="left"/>
    </xf>
    <xf numFmtId="0" fontId="0" fillId="0" borderId="0" xfId="0" quotePrefix="1" applyAlignment="1">
      <alignment horizontal="left" indent="5"/>
    </xf>
    <xf numFmtId="0" fontId="0" fillId="0" borderId="0" xfId="0" applyAlignment="1">
      <alignment horizontal="left" vertical="top"/>
    </xf>
    <xf numFmtId="0" fontId="0" fillId="0" borderId="0" xfId="0" applyAlignment="1">
      <alignment horizontal="left" vertical="top" indent="2"/>
    </xf>
    <xf numFmtId="0" fontId="0" fillId="0" borderId="0" xfId="0" applyAlignment="1">
      <alignment horizontal="left" indent="5"/>
    </xf>
    <xf numFmtId="0" fontId="5" fillId="0" borderId="0" xfId="0" applyFont="1" applyAlignment="1">
      <alignment horizontal="left"/>
    </xf>
    <xf numFmtId="0" fontId="0" fillId="0" borderId="1" xfId="0" applyBorder="1" applyAlignment="1">
      <alignment horizontal="right" wrapText="1"/>
    </xf>
    <xf numFmtId="0" fontId="0" fillId="0" borderId="1" xfId="0" applyBorder="1" applyAlignment="1">
      <alignment horizontal="right"/>
    </xf>
    <xf numFmtId="0" fontId="0" fillId="0" borderId="0" xfId="3" applyFont="1" applyBorder="1"/>
    <xf numFmtId="0" fontId="0" fillId="0" borderId="0" xfId="0" applyAlignment="1">
      <alignment horizontal="right" wrapText="1"/>
    </xf>
    <xf numFmtId="3" fontId="0" fillId="0" borderId="2" xfId="0" applyNumberFormat="1" applyBorder="1" applyAlignment="1">
      <alignment horizontal="right"/>
    </xf>
    <xf numFmtId="4" fontId="0" fillId="0" borderId="0" xfId="0" applyNumberFormat="1"/>
    <xf numFmtId="3" fontId="3" fillId="0" borderId="0" xfId="0" applyNumberFormat="1" applyFont="1"/>
    <xf numFmtId="3" fontId="0" fillId="0" borderId="0" xfId="0" quotePrefix="1" applyNumberFormat="1" applyAlignment="1">
      <alignment horizontal="left"/>
    </xf>
    <xf numFmtId="3" fontId="11" fillId="0" borderId="0" xfId="0" applyNumberFormat="1" applyFont="1"/>
    <xf numFmtId="3" fontId="0" fillId="0" borderId="0" xfId="0" quotePrefix="1" applyNumberFormat="1"/>
    <xf numFmtId="171" fontId="11" fillId="0" borderId="0" xfId="0" applyNumberFormat="1" applyFont="1"/>
    <xf numFmtId="171" fontId="0" fillId="0" borderId="0" xfId="0" quotePrefix="1" applyNumberFormat="1"/>
    <xf numFmtId="0" fontId="12" fillId="0" borderId="0" xfId="0" applyFont="1" applyAlignment="1">
      <alignment horizontal="left" vertical="top"/>
    </xf>
    <xf numFmtId="3" fontId="0" fillId="0" borderId="0" xfId="0" applyNumberFormat="1" applyAlignment="1">
      <alignment horizontal="left" indent="2"/>
    </xf>
    <xf numFmtId="171" fontId="0" fillId="0" borderId="0" xfId="0" applyNumberFormat="1" applyAlignment="1">
      <alignment horizontal="right"/>
    </xf>
    <xf numFmtId="171" fontId="1" fillId="0" borderId="0" xfId="0" applyNumberFormat="1" applyFont="1"/>
    <xf numFmtId="170" fontId="0" fillId="0" borderId="0" xfId="0" applyNumberFormat="1" applyAlignment="1">
      <alignment wrapText="1"/>
    </xf>
    <xf numFmtId="1" fontId="0" fillId="0" borderId="0" xfId="0" applyNumberFormat="1" applyAlignment="1">
      <alignment wrapText="1"/>
    </xf>
    <xf numFmtId="1" fontId="1" fillId="0" borderId="0" xfId="0" applyNumberFormat="1" applyFont="1" applyAlignment="1">
      <alignment wrapText="1"/>
    </xf>
    <xf numFmtId="1" fontId="0" fillId="0" borderId="1" xfId="0" applyNumberFormat="1" applyBorder="1" applyAlignment="1">
      <alignment wrapText="1"/>
    </xf>
    <xf numFmtId="1" fontId="0" fillId="0" borderId="7" xfId="0" applyNumberFormat="1" applyBorder="1" applyAlignment="1">
      <alignment wrapText="1"/>
    </xf>
    <xf numFmtId="1" fontId="3" fillId="0" borderId="0" xfId="0" applyNumberFormat="1" applyFont="1" applyAlignment="1">
      <alignment wrapText="1"/>
    </xf>
    <xf numFmtId="1" fontId="0" fillId="0" borderId="2" xfId="0" applyNumberFormat="1" applyBorder="1" applyAlignment="1">
      <alignment wrapText="1"/>
    </xf>
    <xf numFmtId="4" fontId="0" fillId="0" borderId="0" xfId="0" applyNumberFormat="1" applyAlignment="1">
      <alignment wrapText="1"/>
    </xf>
    <xf numFmtId="171" fontId="0" fillId="0" borderId="0" xfId="0" applyNumberFormat="1" applyAlignment="1">
      <alignment wrapText="1"/>
    </xf>
    <xf numFmtId="3" fontId="0" fillId="0" borderId="3" xfId="3" applyNumberFormat="1" applyFont="1"/>
    <xf numFmtId="3" fontId="0" fillId="0" borderId="0" xfId="3" applyNumberFormat="1" applyFont="1" applyBorder="1"/>
    <xf numFmtId="3" fontId="0" fillId="0" borderId="2" xfId="3" applyNumberFormat="1" applyFont="1" applyBorder="1"/>
    <xf numFmtId="3" fontId="1" fillId="0" borderId="3" xfId="3" applyNumberFormat="1" applyFont="1"/>
    <xf numFmtId="173" fontId="0" fillId="0" borderId="0" xfId="0" applyNumberFormat="1"/>
    <xf numFmtId="0" fontId="1" fillId="0" borderId="8" xfId="0" applyFont="1" applyBorder="1" applyAlignment="1">
      <alignment vertical="center" wrapText="1"/>
    </xf>
    <xf numFmtId="0" fontId="11" fillId="0" borderId="18" xfId="1" applyFont="1" applyFill="1" applyBorder="1" applyAlignment="1">
      <alignment vertical="top" wrapText="1"/>
    </xf>
    <xf numFmtId="0" fontId="0" fillId="0" borderId="2" xfId="0" applyBorder="1" applyAlignment="1">
      <alignment vertical="top" wrapText="1"/>
    </xf>
    <xf numFmtId="0" fontId="0" fillId="0" borderId="19" xfId="0" applyBorder="1" applyAlignment="1">
      <alignment vertical="top" wrapText="1"/>
    </xf>
    <xf numFmtId="0" fontId="11" fillId="0" borderId="2" xfId="0" applyFont="1" applyBorder="1" applyAlignment="1">
      <alignment vertical="top" wrapText="1"/>
    </xf>
    <xf numFmtId="0" fontId="2" fillId="0" borderId="2" xfId="0" applyFont="1" applyBorder="1" applyAlignment="1">
      <alignment vertical="top" wrapText="1"/>
    </xf>
    <xf numFmtId="0" fontId="11" fillId="0" borderId="18" xfId="1" applyFont="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left" vertical="top" wrapText="1"/>
    </xf>
    <xf numFmtId="0" fontId="0" fillId="0" borderId="18" xfId="0" applyBorder="1" applyAlignment="1">
      <alignment vertical="top" wrapText="1"/>
    </xf>
    <xf numFmtId="0" fontId="0" fillId="0" borderId="0" xfId="0" applyAlignment="1">
      <alignment horizontal="right"/>
    </xf>
    <xf numFmtId="171" fontId="11" fillId="0" borderId="1" xfId="0" applyNumberFormat="1" applyFont="1" applyBorder="1"/>
    <xf numFmtId="3" fontId="11" fillId="0" borderId="0" xfId="0" applyNumberFormat="1" applyFont="1" applyAlignment="1">
      <alignment wrapText="1"/>
    </xf>
    <xf numFmtId="170" fontId="0" fillId="0" borderId="7" xfId="0" applyNumberFormat="1" applyBorder="1" applyAlignment="1">
      <alignment horizontal="right"/>
    </xf>
    <xf numFmtId="170" fontId="0" fillId="0" borderId="7" xfId="0" applyNumberFormat="1" applyBorder="1"/>
    <xf numFmtId="0" fontId="0" fillId="0" borderId="19" xfId="0" applyBorder="1" applyAlignment="1">
      <alignment wrapText="1"/>
    </xf>
    <xf numFmtId="3" fontId="0" fillId="0" borderId="0" xfId="0" quotePrefix="1" applyNumberFormat="1" applyAlignment="1">
      <alignment horizontal="right"/>
    </xf>
    <xf numFmtId="3" fontId="0" fillId="0" borderId="51" xfId="0" applyNumberFormat="1" applyBorder="1"/>
    <xf numFmtId="254" fontId="0" fillId="0" borderId="0" xfId="0" applyNumberFormat="1"/>
    <xf numFmtId="0" fontId="37" fillId="0" borderId="0" xfId="11179"/>
    <xf numFmtId="0" fontId="127" fillId="0" borderId="0" xfId="11179" applyFont="1"/>
    <xf numFmtId="0" fontId="37" fillId="0" borderId="0" xfId="11186"/>
  </cellXfs>
  <cellStyles count="11203">
    <cellStyle name=" 1" xfId="65" xr:uid="{00000000-0005-0000-0000-000000000000}"/>
    <cellStyle name="******************************************" xfId="66" xr:uid="{00000000-0005-0000-0000-000001000000}"/>
    <cellStyle name="_~2054221" xfId="67" xr:uid="{00000000-0005-0000-0000-000002000000}"/>
    <cellStyle name="_~3904982" xfId="68" xr:uid="{00000000-0005-0000-0000-000003000000}"/>
    <cellStyle name="_~4341816" xfId="69" xr:uid="{00000000-0005-0000-0000-000004000000}"/>
    <cellStyle name="_~5106139" xfId="70" xr:uid="{00000000-0005-0000-0000-000005000000}"/>
    <cellStyle name="_~6005742" xfId="71" xr:uid="{00000000-0005-0000-0000-000006000000}"/>
    <cellStyle name="_~6166176" xfId="72" xr:uid="{00000000-0005-0000-0000-000007000000}"/>
    <cellStyle name="_~6477198" xfId="73" xr:uid="{00000000-0005-0000-0000-000008000000}"/>
    <cellStyle name="_~9285651" xfId="74" xr:uid="{00000000-0005-0000-0000-000009000000}"/>
    <cellStyle name="_~9285651_CV-Feb15v2" xfId="75" xr:uid="{00000000-0005-0000-0000-00000A000000}"/>
    <cellStyle name="_~9285651_CV-Feb15v2_Copy of CV-Mar08v2" xfId="76" xr:uid="{00000000-0005-0000-0000-00000B000000}"/>
    <cellStyle name="_~9285651_CV-Feb15v2_Copy of CV-Mar15" xfId="77" xr:uid="{00000000-0005-0000-0000-00000C000000}"/>
    <cellStyle name="_06Plant Mar" xfId="78" xr:uid="{00000000-0005-0000-0000-00000D000000}"/>
    <cellStyle name="_06Plant May - new" xfId="79" xr:uid="{00000000-0005-0000-0000-00000E000000}"/>
    <cellStyle name="_07 A&amp;P Planning-1101" xfId="80" xr:uid="{00000000-0005-0000-0000-00000F000000}"/>
    <cellStyle name="_07 PP BI-Restate(w new Cost)" xfId="81" xr:uid="{00000000-0005-0000-0000-000010000000}"/>
    <cellStyle name="_07 profit plan - 01112007" xfId="82" xr:uid="{00000000-0005-0000-0000-000011000000}"/>
    <cellStyle name="_07 profit plan - BI(Restate)" xfId="83" xr:uid="{00000000-0005-0000-0000-000012000000}"/>
    <cellStyle name="_07 profit plan - sarah" xfId="84" xr:uid="{00000000-0005-0000-0000-000013000000}"/>
    <cellStyle name="_07factory value" xfId="85" xr:uid="{00000000-0005-0000-0000-000014000000}"/>
    <cellStyle name="_09_05_07  Montlhy Report April 2009" xfId="86" xr:uid="{00000000-0005-0000-0000-000015000000}"/>
    <cellStyle name="_10 Projects" xfId="87" xr:uid="{00000000-0005-0000-0000-000016000000}"/>
    <cellStyle name="_10-15-07 JUAREZ PPV-OMV Template" xfId="88" xr:uid="{00000000-0005-0000-0000-000017000000}"/>
    <cellStyle name="_2006(slow-moving 90days)-0606" xfId="89" xr:uid="{00000000-0005-0000-0000-000018000000}"/>
    <cellStyle name="_2007 Profit Plan Review Crolls" xfId="90" xr:uid="{00000000-0005-0000-0000-000019000000}"/>
    <cellStyle name="_2007 Profit Plan-BI" xfId="91" xr:uid="{00000000-0005-0000-0000-00001A000000}"/>
    <cellStyle name="_2007AR-revised" xfId="92" xr:uid="{00000000-0005-0000-0000-00001B000000}"/>
    <cellStyle name="_2007P&amp;L" xfId="93" xr:uid="{00000000-0005-0000-0000-00001C000000}"/>
    <cellStyle name="_2月退换机" xfId="94" xr:uid="{00000000-0005-0000-0000-00001D000000}"/>
    <cellStyle name="_3月退换机" xfId="95" xr:uid="{00000000-0005-0000-0000-00001E000000}"/>
    <cellStyle name="_A&amp;P" xfId="96" xr:uid="{00000000-0005-0000-0000-00001F000000}"/>
    <cellStyle name="_AC20 Asia Pacific" xfId="97" xr:uid="{00000000-0005-0000-0000-000020000000}"/>
    <cellStyle name="_AC20 Asia Pacific_Form 20 201104 by factory" xfId="98" xr:uid="{00000000-0005-0000-0000-000021000000}"/>
    <cellStyle name="_AC20 Asia Pacific_Key indicators April 2011" xfId="99" xr:uid="{00000000-0005-0000-0000-000022000000}"/>
    <cellStyle name="_AC20 North America" xfId="100" xr:uid="{00000000-0005-0000-0000-000023000000}"/>
    <cellStyle name="_access" xfId="101" xr:uid="{00000000-0005-0000-0000-000024000000}"/>
    <cellStyle name="_Actual-Aug31" xfId="102" xr:uid="{00000000-0005-0000-0000-000025000000}"/>
    <cellStyle name="_Actual-Aug31_Sarah_version 2" xfId="103" xr:uid="{00000000-0005-0000-0000-000026000000}"/>
    <cellStyle name="_actual-July31_by Sarah" xfId="104" xr:uid="{00000000-0005-0000-0000-000027000000}"/>
    <cellStyle name="_All Products Margin-Update" xfId="105" xr:uid="{00000000-0005-0000-0000-000028000000}"/>
    <cellStyle name="_BI -2007 PP" xfId="106" xr:uid="{00000000-0005-0000-0000-000029000000}"/>
    <cellStyle name="_BI Product PP Plan 2006" xfId="107" xr:uid="{00000000-0005-0000-0000-00002A000000}"/>
    <cellStyle name="_BOM COST 2007FEB2ND" xfId="108" xr:uid="{00000000-0005-0000-0000-00002B000000}"/>
    <cellStyle name="_Book1" xfId="109" xr:uid="{00000000-0005-0000-0000-00002C000000}"/>
    <cellStyle name="_Book1_CV-Feb15v2" xfId="110" xr:uid="{00000000-0005-0000-0000-00002D000000}"/>
    <cellStyle name="_Book1_CV-Feb15v2_Copy of CV-Mar08v2" xfId="111" xr:uid="{00000000-0005-0000-0000-00002E000000}"/>
    <cellStyle name="_Book1_CV-Feb15v2_Copy of CV-Mar15" xfId="112" xr:uid="{00000000-0005-0000-0000-00002F000000}"/>
    <cellStyle name="_Book2" xfId="113" xr:uid="{00000000-0005-0000-0000-000030000000}"/>
    <cellStyle name="_Book5" xfId="114" xr:uid="{00000000-0005-0000-0000-000031000000}"/>
    <cellStyle name="_BQ209 Consol (version 5) for after Paul's review for Ebit bridge &amp; Pdt line corrected" xfId="115" xr:uid="{00000000-0005-0000-0000-000032000000}"/>
    <cellStyle name="_BQ309 Consol" xfId="116" xr:uid="{00000000-0005-0000-0000-000033000000}"/>
    <cellStyle name="_BS items template" xfId="117" xr:uid="{00000000-0005-0000-0000-000034000000}"/>
    <cellStyle name="_Build-in Channel - Sep. Fcst" xfId="118" xr:uid="{00000000-0005-0000-0000-000035000000}"/>
    <cellStyle name="_capitalization082206" xfId="119" xr:uid="{00000000-0005-0000-0000-000036000000}"/>
    <cellStyle name="_Capital-Jul-revise" xfId="120" xr:uid="{00000000-0005-0000-0000-000037000000}"/>
    <cellStyle name="_Cashflow Nov08" xfId="121" xr:uid="{00000000-0005-0000-0000-000038000000}"/>
    <cellStyle name="_China-Strategy-Profolio-Jun07-BaseScenario+RFG-Jul16" xfId="122" xr:uid="{00000000-0005-0000-0000-000039000000}"/>
    <cellStyle name="_COGM-19Mar" xfId="123" xr:uid="{00000000-0005-0000-0000-00003A000000}"/>
    <cellStyle name="_COGS - Jul1806" xfId="124" xr:uid="{00000000-0005-0000-0000-00003B000000}"/>
    <cellStyle name="_Comma" xfId="125" xr:uid="{00000000-0005-0000-0000-00003C000000}"/>
    <cellStyle name="_Computation_20Apr_1" xfId="126" xr:uid="{00000000-0005-0000-0000-00003D000000}"/>
    <cellStyle name="_Computation_20Apr_new" xfId="127" xr:uid="{00000000-0005-0000-0000-00003E000000}"/>
    <cellStyle name="_Computation_26Jun" xfId="128" xr:uid="{00000000-0005-0000-0000-00003F000000}"/>
    <cellStyle name="_control06" xfId="129" xr:uid="{00000000-0005-0000-0000-000040000000}"/>
    <cellStyle name="_Cost monthly phrasing" xfId="130" xr:uid="{00000000-0005-0000-0000-000041000000}"/>
    <cellStyle name="_Costing_by Sally" xfId="131" xr:uid="{00000000-0005-0000-0000-000042000000}"/>
    <cellStyle name="_Currency Impact Excel" xfId="132" xr:uid="{00000000-0005-0000-0000-000043000000}"/>
    <cellStyle name="_CV new format 0920" xfId="133" xr:uid="{00000000-0005-0000-0000-000044000000}"/>
    <cellStyle name="_CV_China_26 Sep 2006_Final" xfId="134" xr:uid="{00000000-0005-0000-0000-000045000000}"/>
    <cellStyle name="_CV-Mar22" xfId="135" xr:uid="{00000000-0005-0000-0000-000046000000}"/>
    <cellStyle name="_CV-Mar22v2" xfId="136" xr:uid="{00000000-0005-0000-0000-000047000000}"/>
    <cellStyle name="_CV-Sep 19" xfId="137" xr:uid="{00000000-0005-0000-0000-000048000000}"/>
    <cellStyle name="_Dollar" xfId="138" xr:uid="{00000000-0005-0000-0000-000049000000}"/>
    <cellStyle name="_Dollar_~9773512" xfId="139" xr:uid="{00000000-0005-0000-0000-00004A000000}"/>
    <cellStyle name="_Dollar_Asia for Nov" xfId="140" xr:uid="{00000000-0005-0000-0000-00004B000000}"/>
    <cellStyle name="_Dollar_EVA Model - KA Urso (11-16-07)" xfId="141" xr:uid="{00000000-0005-0000-0000-00004C000000}"/>
    <cellStyle name="_Dollar_Plan Model 10-25" xfId="142" xr:uid="{00000000-0005-0000-0000-00004D000000}"/>
    <cellStyle name="_Dollar_PMR with DCM 1" xfId="143" xr:uid="{00000000-0005-0000-0000-00004E000000}"/>
    <cellStyle name="_Dollar_Sheet1" xfId="144" xr:uid="{00000000-0005-0000-0000-00004F000000}"/>
    <cellStyle name="_Dollar_temp" xfId="145" xr:uid="{00000000-0005-0000-0000-000050000000}"/>
    <cellStyle name="_Domestics Value chain" xfId="146" xr:uid="{00000000-0005-0000-0000-000051000000}"/>
    <cellStyle name="_EBIT bridge 1102" xfId="147" xr:uid="{00000000-0005-0000-0000-000052000000}"/>
    <cellStyle name="_Evaluation of month performance" xfId="148" xr:uid="{00000000-0005-0000-0000-000053000000}"/>
    <cellStyle name="_Excel Template for BQ109 - CNM rev 6" xfId="149" xr:uid="{00000000-0005-0000-0000-000054000000}"/>
    <cellStyle name="_Excel Template for BQ309 - Sales EA wif historicals" xfId="150" xr:uid="{00000000-0005-0000-0000-000055000000}"/>
    <cellStyle name="_export -by country- for Hyperion uploading" xfId="151" xr:uid="{00000000-0005-0000-0000-000056000000}"/>
    <cellStyle name="_Export_07PP_restatment" xfId="152" xr:uid="{00000000-0005-0000-0000-000057000000}"/>
    <cellStyle name="_Export-Jun" xfId="153" xr:uid="{00000000-0005-0000-0000-000058000000}"/>
    <cellStyle name="_Export-May'" xfId="154" xr:uid="{00000000-0005-0000-0000-000059000000}"/>
    <cellStyle name="_FC" xfId="155" xr:uid="{00000000-0005-0000-0000-00005A000000}"/>
    <cellStyle name="_Fcst(不含国美）" xfId="156" xr:uid="{00000000-0005-0000-0000-00005B000000}"/>
    <cellStyle name="_FG-2007 Plan" xfId="157" xr:uid="{00000000-0005-0000-0000-00005C000000}"/>
    <cellStyle name="_Final P&amp;L of Sep FC" xfId="158" xr:uid="{00000000-0005-0000-0000-00005D000000}"/>
    <cellStyle name="_Final P&amp;L of Sep FC-2006_V2" xfId="159" xr:uid="{00000000-0005-0000-0000-00005E000000}"/>
    <cellStyle name="_HA Products Margin" xfId="160" xr:uid="{00000000-0005-0000-0000-00005F000000}"/>
    <cellStyle name="_interest Sep forecast" xfId="161" xr:uid="{00000000-0005-0000-0000-000060000000}"/>
    <cellStyle name="_Invenotry and ap" xfId="162" xr:uid="{00000000-0005-0000-0000-000061000000}"/>
    <cellStyle name="_Jan09-R&amp;B" xfId="163" xr:uid="{00000000-0005-0000-0000-000062000000}"/>
    <cellStyle name="_Jim new target without COST fin" xfId="164" xr:uid="{00000000-0005-0000-0000-000063000000}"/>
    <cellStyle name="_Jun09-R&amp;B" xfId="165" xr:uid="{00000000-0005-0000-0000-000064000000}"/>
    <cellStyle name="_Mar. Fcst vs 07PP(After restate)" xfId="166" xr:uid="{00000000-0005-0000-0000-000065000000}"/>
    <cellStyle name="_March Forecast Asia Request(16,080)- M-book" xfId="167" xr:uid="{00000000-0005-0000-0000-000066000000}"/>
    <cellStyle name="_May Fcst" xfId="168" xr:uid="{00000000-0005-0000-0000-000067000000}"/>
    <cellStyle name="_May Forcast - Fin" xfId="169" xr:uid="{00000000-0005-0000-0000-000068000000}"/>
    <cellStyle name="_May Forecast Final Target Arnab - tie working paper" xfId="170" xr:uid="{00000000-0005-0000-0000-000069000000}"/>
    <cellStyle name="_May template" xfId="171" xr:uid="{00000000-0005-0000-0000-00006A000000}"/>
    <cellStyle name="_MayF production" xfId="172" xr:uid="{00000000-0005-0000-0000-00006B000000}"/>
    <cellStyle name="_MayF production0" xfId="173" xr:uid="{00000000-0005-0000-0000-00006C000000}"/>
    <cellStyle name="_MayF production1-2" xfId="174" xr:uid="{00000000-0005-0000-0000-00006D000000}"/>
    <cellStyle name="_MayF production12-2" xfId="175" xr:uid="{00000000-0005-0000-0000-00006E000000}"/>
    <cellStyle name="_MayF production14-2" xfId="176" xr:uid="{00000000-0005-0000-0000-00006F000000}"/>
    <cellStyle name="_MayF production15-2" xfId="177" xr:uid="{00000000-0005-0000-0000-000070000000}"/>
    <cellStyle name="_MayF production16-2" xfId="178" xr:uid="{00000000-0005-0000-0000-000071000000}"/>
    <cellStyle name="_MayF production20-2" xfId="179" xr:uid="{00000000-0005-0000-0000-000072000000}"/>
    <cellStyle name="_MayF production21-2" xfId="180" xr:uid="{00000000-0005-0000-0000-000073000000}"/>
    <cellStyle name="_MayF production2-2" xfId="181" xr:uid="{00000000-0005-0000-0000-000074000000}"/>
    <cellStyle name="_MayF production3-2" xfId="182" xr:uid="{00000000-0005-0000-0000-000075000000}"/>
    <cellStyle name="_MayF production4-2" xfId="183" xr:uid="{00000000-0005-0000-0000-000076000000}"/>
    <cellStyle name="_MayF production5-2" xfId="184" xr:uid="{00000000-0005-0000-0000-000077000000}"/>
    <cellStyle name="_MayF production7-2" xfId="185" xr:uid="{00000000-0005-0000-0000-000078000000}"/>
    <cellStyle name="_MayF production8-2" xfId="186" xr:uid="{00000000-0005-0000-0000-000079000000}"/>
    <cellStyle name="_MayF production9-2" xfId="187" xr:uid="{00000000-0005-0000-0000-00007A000000}"/>
    <cellStyle name="_Mexico TCP Numbers - 110206" xfId="188" xr:uid="{00000000-0005-0000-0000-00007B000000}"/>
    <cellStyle name="_Milan_BOY  Last 4 months 2007" xfId="189" xr:uid="{00000000-0005-0000-0000-00007C000000}"/>
    <cellStyle name="_mix - 09052006" xfId="190" xr:uid="{00000000-0005-0000-0000-00007D000000}"/>
    <cellStyle name="_Monthly Report 20090331" xfId="191" xr:uid="{00000000-0005-0000-0000-00007E000000}"/>
    <cellStyle name="_Monthly Sector GMM Input template 1102" xfId="192" xr:uid="{00000000-0005-0000-0000-00007F000000}"/>
    <cellStyle name="_Mthly report excel" xfId="193" xr:uid="{00000000-0005-0000-0000-000080000000}"/>
    <cellStyle name="_Multiple" xfId="194" xr:uid="{00000000-0005-0000-0000-000081000000}"/>
    <cellStyle name="_Multiple_~9773512" xfId="195" xr:uid="{00000000-0005-0000-0000-000082000000}"/>
    <cellStyle name="_Multiple_Asia for Nov" xfId="196" xr:uid="{00000000-0005-0000-0000-000083000000}"/>
    <cellStyle name="_Multiple_EVA Model - KA Urso (11-16-07)" xfId="197" xr:uid="{00000000-0005-0000-0000-000084000000}"/>
    <cellStyle name="_Multiple_Plan Model 10-25" xfId="198" xr:uid="{00000000-0005-0000-0000-000085000000}"/>
    <cellStyle name="_Multiple_PMR with DCM 1" xfId="199" xr:uid="{00000000-0005-0000-0000-000086000000}"/>
    <cellStyle name="_Multiple_Sheet1" xfId="200" xr:uid="{00000000-0005-0000-0000-000087000000}"/>
    <cellStyle name="_Multiple_temp" xfId="201" xr:uid="{00000000-0005-0000-0000-000088000000}"/>
    <cellStyle name="_MultipleSpace" xfId="202" xr:uid="{00000000-0005-0000-0000-000089000000}"/>
    <cellStyle name="_MultipleSpace_~9773512" xfId="203" xr:uid="{00000000-0005-0000-0000-00008A000000}"/>
    <cellStyle name="_MultipleSpace_Asia for Nov" xfId="204" xr:uid="{00000000-0005-0000-0000-00008B000000}"/>
    <cellStyle name="_MultipleSpace_EVA Model - KA Urso (11-16-07)" xfId="205" xr:uid="{00000000-0005-0000-0000-00008C000000}"/>
    <cellStyle name="_MultipleSpace_Plan Model 10-25" xfId="206" xr:uid="{00000000-0005-0000-0000-00008D000000}"/>
    <cellStyle name="_MultipleSpace_PMR with DCM 1" xfId="207" xr:uid="{00000000-0005-0000-0000-00008E000000}"/>
    <cellStyle name="_MultipleSpace_Sheet1" xfId="208" xr:uid="{00000000-0005-0000-0000-00008F000000}"/>
    <cellStyle name="_MultipleSpace_temp" xfId="209" xr:uid="{00000000-0005-0000-0000-000090000000}"/>
    <cellStyle name="_NOWC graphs_template" xfId="210" xr:uid="{00000000-0005-0000-0000-000091000000}"/>
    <cellStyle name="_P&amp;L of Sep FC_Version 10" xfId="211" xr:uid="{00000000-0005-0000-0000-000092000000}"/>
    <cellStyle name="_Percent" xfId="212" xr:uid="{00000000-0005-0000-0000-000093000000}"/>
    <cellStyle name="_Percent_~9773512" xfId="213" xr:uid="{00000000-0005-0000-0000-000094000000}"/>
    <cellStyle name="_Percent_Asia for Nov" xfId="214" xr:uid="{00000000-0005-0000-0000-000095000000}"/>
    <cellStyle name="_Percent_EVA Model - KA Urso (11-16-07)" xfId="215" xr:uid="{00000000-0005-0000-0000-000096000000}"/>
    <cellStyle name="_Percent_Plan Model 10-25" xfId="216" xr:uid="{00000000-0005-0000-0000-000097000000}"/>
    <cellStyle name="_Percent_PMR with DCM 1" xfId="217" xr:uid="{00000000-0005-0000-0000-000098000000}"/>
    <cellStyle name="_Percent_Sheet1" xfId="218" xr:uid="{00000000-0005-0000-0000-000099000000}"/>
    <cellStyle name="_Percent_temp" xfId="219" xr:uid="{00000000-0005-0000-0000-00009A000000}"/>
    <cellStyle name="_PercentSpace" xfId="220" xr:uid="{00000000-0005-0000-0000-00009B000000}"/>
    <cellStyle name="_PercentSpace_~9773512" xfId="221" xr:uid="{00000000-0005-0000-0000-00009C000000}"/>
    <cellStyle name="_PercentSpace_Asia for Nov" xfId="222" xr:uid="{00000000-0005-0000-0000-00009D000000}"/>
    <cellStyle name="_PercentSpace_EVA Model - KA Urso (11-16-07)" xfId="223" xr:uid="{00000000-0005-0000-0000-00009E000000}"/>
    <cellStyle name="_PercentSpace_Plan Model 10-25" xfId="224" xr:uid="{00000000-0005-0000-0000-00009F000000}"/>
    <cellStyle name="_PercentSpace_PMR with DCM 1" xfId="225" xr:uid="{00000000-0005-0000-0000-0000A0000000}"/>
    <cellStyle name="_PercentSpace_Sheet1" xfId="226" xr:uid="{00000000-0005-0000-0000-0000A1000000}"/>
    <cellStyle name="_PercentSpace_temp" xfId="227" xr:uid="{00000000-0005-0000-0000-0000A2000000}"/>
    <cellStyle name="_PL v12.0" xfId="228" xr:uid="{00000000-0005-0000-0000-0000A3000000}"/>
    <cellStyle name="_PP 07 monthly phasing 20Nov" xfId="229" xr:uid="{00000000-0005-0000-0000-0000A4000000}"/>
    <cellStyle name="_PP 07 monthly phasing 4Nov" xfId="230" xr:uid="{00000000-0005-0000-0000-0000A5000000}"/>
    <cellStyle name="_PP 2007 Final package - restatement 012507" xfId="231" xr:uid="{00000000-0005-0000-0000-0000A6000000}"/>
    <cellStyle name="_PP Fcst workbook_2006" xfId="232" xr:uid="{00000000-0005-0000-0000-0000A7000000}"/>
    <cellStyle name="_PP Fcst workbook_2007" xfId="233" xr:uid="{00000000-0005-0000-0000-0000A8000000}"/>
    <cellStyle name="_PP Restatement-1 adj MCP 012207" xfId="234" xr:uid="{00000000-0005-0000-0000-0000A9000000}"/>
    <cellStyle name="_Product margin - RBM meeting-2007" xfId="235" xr:uid="{00000000-0005-0000-0000-0000AA000000}"/>
    <cellStyle name="_Product-Project Relation-061116" xfId="236" xr:uid="{00000000-0005-0000-0000-0000AB000000}"/>
    <cellStyle name="_purchase" xfId="237" xr:uid="{00000000-0005-0000-0000-0000AC000000}"/>
    <cellStyle name="_Q1 A&amp;P" xfId="238" xr:uid="{00000000-0005-0000-0000-0000AD000000}"/>
    <cellStyle name="_Q1 btl" xfId="239" xr:uid="{00000000-0005-0000-0000-0000AE000000}"/>
    <cellStyle name="_Ramos Assumptions - 103106" xfId="240" xr:uid="{00000000-0005-0000-0000-0000AF000000}"/>
    <cellStyle name="_Ramos Assumptions - 103106 2" xfId="241" xr:uid="{00000000-0005-0000-0000-0000B0000000}"/>
    <cellStyle name="_Ramos Assumptions - 103106 3" xfId="242" xr:uid="{00000000-0005-0000-0000-0000B1000000}"/>
    <cellStyle name="_Ramos Assumptions - 103106 4" xfId="243" xr:uid="{00000000-0005-0000-0000-0000B2000000}"/>
    <cellStyle name="_sales - SG&amp;A" xfId="244" xr:uid="{00000000-0005-0000-0000-0000B3000000}"/>
    <cellStyle name="_Sales-Sep. Fcst 06 vs. PP07" xfId="245" xr:uid="{00000000-0005-0000-0000-0000B4000000}"/>
    <cellStyle name="_Sally PP P&amp;L" xfId="246" xr:uid="{00000000-0005-0000-0000-0000B5000000}"/>
    <cellStyle name="_Sep FC 2006" xfId="247" xr:uid="{00000000-0005-0000-0000-0000B6000000}"/>
    <cellStyle name="_Sep. Fcst workbook-4" xfId="248" xr:uid="{00000000-0005-0000-0000-0000B7000000}"/>
    <cellStyle name="_Sep. Fcst workbook-final" xfId="249" xr:uid="{00000000-0005-0000-0000-0000B8000000}"/>
    <cellStyle name="_Sep. Fcst workbook-REVENUE" xfId="250" xr:uid="{00000000-0005-0000-0000-0000B9000000}"/>
    <cellStyle name="_service" xfId="251" xr:uid="{00000000-0005-0000-0000-0000BA000000}"/>
    <cellStyle name="_SG&amp;A - May Fcst" xfId="252" xr:uid="{00000000-0005-0000-0000-0000BB000000}"/>
    <cellStyle name="_SG&amp;A-Marketing" xfId="253" xr:uid="{00000000-0005-0000-0000-0000BC000000}"/>
    <cellStyle name="_Sheet1" xfId="254" xr:uid="{00000000-0005-0000-0000-0000BD000000}"/>
    <cellStyle name="_Sheet1 2" xfId="255" xr:uid="{00000000-0005-0000-0000-0000BE000000}"/>
    <cellStyle name="_Sheet1 3" xfId="256" xr:uid="{00000000-0005-0000-0000-0000BF000000}"/>
    <cellStyle name="_Sheet1 4" xfId="257" xr:uid="{00000000-0005-0000-0000-0000C0000000}"/>
    <cellStyle name="_Sheet1_1" xfId="258" xr:uid="{00000000-0005-0000-0000-0000C1000000}"/>
    <cellStyle name="_SIOP update" xfId="259" xr:uid="{00000000-0005-0000-0000-0000C2000000}"/>
    <cellStyle name="_SKU Assumptions2005 V2" xfId="260" xr:uid="{00000000-0005-0000-0000-0000C3000000}"/>
    <cellStyle name="_SKU Assumptions2005 V2_CV-Feb15v2" xfId="261" xr:uid="{00000000-0005-0000-0000-0000C4000000}"/>
    <cellStyle name="_SKU Assumptions2005 V2_CV-Feb15v2_Copy of CV-Mar08v2" xfId="262" xr:uid="{00000000-0005-0000-0000-0000C5000000}"/>
    <cellStyle name="_SKU Assumptions2005 V2_CV-Feb15v2_Copy of CV-Mar15" xfId="263" xr:uid="{00000000-0005-0000-0000-0000C6000000}"/>
    <cellStyle name="_slow-moving - 060806" xfId="264" xr:uid="{00000000-0005-0000-0000-0000C7000000}"/>
    <cellStyle name="_slow-moving _ june actual" xfId="265" xr:uid="{00000000-0005-0000-0000-0000C8000000}"/>
    <cellStyle name="_Sunrise - Margin Analysis All Brands updated 4-20 down to EOP" xfId="266" xr:uid="{00000000-0005-0000-0000-0000C9000000}"/>
    <cellStyle name="_sunrise UL test_20Apr07_1" xfId="267" xr:uid="{00000000-0005-0000-0000-0000CA000000}"/>
    <cellStyle name="_sunrise UL test_23Apr07" xfId="268" xr:uid="{00000000-0005-0000-0000-0000CB000000}"/>
    <cellStyle name="_temp" xfId="269" xr:uid="{00000000-0005-0000-0000-0000CC000000}"/>
    <cellStyle name="_Template for Margin Analysis" xfId="270" xr:uid="{00000000-0005-0000-0000-0000CD000000}"/>
    <cellStyle name="_Variable margin reconciliation" xfId="271" xr:uid="{00000000-0005-0000-0000-0000CE000000}"/>
    <cellStyle name="_VE 2007 Forecast-Mar Fcst Prod" xfId="274" xr:uid="{00000000-0005-0000-0000-0000CF000000}"/>
    <cellStyle name="_VE 2007-Functional" xfId="275" xr:uid="{00000000-0005-0000-0000-0000D0000000}"/>
    <cellStyle name="_VE Sep Fcst" xfId="276" xr:uid="{00000000-0005-0000-0000-0000D1000000}"/>
    <cellStyle name="_VE Unit Saving - Jan for Sarah" xfId="277" xr:uid="{00000000-0005-0000-0000-0000D2000000}"/>
    <cellStyle name="_VE0610" xfId="278" xr:uid="{00000000-0005-0000-0000-0000D3000000}"/>
    <cellStyle name="_VE-Supporting Data" xfId="283" xr:uid="{00000000-0005-0000-0000-0000D4000000}"/>
    <cellStyle name="_Warranty-Jun1" xfId="272" xr:uid="{00000000-0005-0000-0000-0000D5000000}"/>
    <cellStyle name="_Warranty-May" xfId="273" xr:uid="{00000000-0005-0000-0000-0000D6000000}"/>
    <cellStyle name="_weekly Fcst(10th,Apr)" xfId="279" xr:uid="{00000000-0005-0000-0000-0000D7000000}"/>
    <cellStyle name="_weekly Fcst(17th,Apr)" xfId="280" xr:uid="{00000000-0005-0000-0000-0000D8000000}"/>
    <cellStyle name="_weekly Fcst(21th,Mar) finial" xfId="281" xr:uid="{00000000-0005-0000-0000-0000D9000000}"/>
    <cellStyle name="_weekly Fcst(3rd,Apr)" xfId="282" xr:uid="{00000000-0005-0000-0000-0000DA000000}"/>
    <cellStyle name="_Worksheet in Andrew Engineering" xfId="284" xr:uid="{00000000-0005-0000-0000-0000DB000000}"/>
    <cellStyle name="_Worksheet in Jack Service" xfId="285" xr:uid="{00000000-0005-0000-0000-0000DC000000}"/>
    <cellStyle name="_YTD summary" xfId="286" xr:uid="{00000000-0005-0000-0000-0000DD000000}"/>
    <cellStyle name="_YTD2006" xfId="287" xr:uid="{00000000-0005-0000-0000-0000DE000000}"/>
    <cellStyle name="_YTDsep06_template" xfId="288" xr:uid="{00000000-0005-0000-0000-0000DF000000}"/>
    <cellStyle name="_工作表 在 07 Profit Plan template_Service" xfId="289" xr:uid="{00000000-0005-0000-0000-0000E0000000}"/>
    <cellStyle name="_需撤专促的网点" xfId="290" xr:uid="{00000000-0005-0000-0000-0000E1000000}"/>
    <cellStyle name="0" xfId="291" xr:uid="{00000000-0005-0000-0000-0000E2000000}"/>
    <cellStyle name="0%" xfId="292" xr:uid="{00000000-0005-0000-0000-0000E3000000}"/>
    <cellStyle name="0,0_x000d__x000a_NA_x000d__x000a_" xfId="293" xr:uid="{00000000-0005-0000-0000-0000E4000000}"/>
    <cellStyle name="0.0%" xfId="294" xr:uid="{00000000-0005-0000-0000-0000E5000000}"/>
    <cellStyle name="0.00%" xfId="295" xr:uid="{00000000-0005-0000-0000-0000E6000000}"/>
    <cellStyle name="0_07 LE1 Deck Worksheet - KOREA (JAN25)" xfId="296" xr:uid="{00000000-0005-0000-0000-0000E7000000}"/>
    <cellStyle name="0_07 LE1 Deck Worksheet - KOREA (JAN25)_Annual Plan 2012 Consol" xfId="297" xr:uid="{00000000-0005-0000-0000-0000E8000000}"/>
    <cellStyle name="0_07 LE1 Deck Worksheet - KOREA (JAN25)_Annual Plan 2012 Consol plan D Main v2 " xfId="298" xr:uid="{00000000-0005-0000-0000-0000E9000000}"/>
    <cellStyle name="0_07 LE1 Deck Worksheet - KOREA (JAN25)_Annual Plan 2012 Consol plan D Main v3 " xfId="299" xr:uid="{00000000-0005-0000-0000-0000EA000000}"/>
    <cellStyle name="0_07 LE1 Deck Worksheet - KOREA (JAN25)_Annual Plan 2012 Consol plan D Main v5" xfId="300" xr:uid="{00000000-0005-0000-0000-0000EB000000}"/>
    <cellStyle name="0_07 LE1 Deck Worksheet - KOREA (JAN25)_Annual Plan 2012 Consol plan D Main v7" xfId="301" xr:uid="{00000000-0005-0000-0000-0000EC000000}"/>
    <cellStyle name="0_07 LE1 Deck Worksheet - KOREA (JAN25)_Annual Plan 2012 Consol plan D Main v9 cognos download" xfId="302" xr:uid="{00000000-0005-0000-0000-0000ED000000}"/>
    <cellStyle name="0_07 LE1 Deck Worksheet - KOREA (JAN25)_BQ209 Consol (version 5) for after Paul's review for Ebit bridge &amp; Pdt line corrected" xfId="303" xr:uid="{00000000-0005-0000-0000-0000EE000000}"/>
    <cellStyle name="0_07 LE1 Deck Worksheet - KOREA (JAN25)_BQ309 Consol" xfId="304" xr:uid="{00000000-0005-0000-0000-0000EF000000}"/>
    <cellStyle name="0_07 LE1 Deck Worksheet - KOREA (JAN25)_Copy of Annual Plan 2012 Consol plan D Main " xfId="305" xr:uid="{00000000-0005-0000-0000-0000F0000000}"/>
    <cellStyle name="0_07 LE1 Deck Worksheet - KOREA (JAN25)_Excel Template for BQ309 - Sales EA wif historicals" xfId="306" xr:uid="{00000000-0005-0000-0000-0000F1000000}"/>
    <cellStyle name="0_07 LE1 Deck Worksheet - KOREA (JAN25)_Jun09-R&amp;B" xfId="307" xr:uid="{00000000-0005-0000-0000-0000F2000000}"/>
    <cellStyle name="0_07 LE1 Deck Worksheet - KOREA (JAN25)_Jun09-R&amp;B_Annual Plan 2012 Consol" xfId="308" xr:uid="{00000000-0005-0000-0000-0000F3000000}"/>
    <cellStyle name="0_07 LE1 Deck Worksheet - KOREA (JAN25)_Jun09-R&amp;B_Annual Plan 2012 Consol plan D Main v2 " xfId="309" xr:uid="{00000000-0005-0000-0000-0000F4000000}"/>
    <cellStyle name="0_07 LE1 Deck Worksheet - KOREA (JAN25)_Jun09-R&amp;B_Annual Plan 2012 Consol plan D Main v3 " xfId="310" xr:uid="{00000000-0005-0000-0000-0000F5000000}"/>
    <cellStyle name="0_07 LE1 Deck Worksheet - KOREA (JAN25)_Jun09-R&amp;B_Annual Plan 2012 Consol plan D Main v5" xfId="311" xr:uid="{00000000-0005-0000-0000-0000F6000000}"/>
    <cellStyle name="0_07 LE1 Deck Worksheet - KOREA (JAN25)_Jun09-R&amp;B_Annual Plan 2012 Consol plan D Main v7" xfId="312" xr:uid="{00000000-0005-0000-0000-0000F7000000}"/>
    <cellStyle name="0_07 LE1 Deck Worksheet - KOREA (JAN25)_Jun09-R&amp;B_Annual Plan 2012 Consol plan D Main v9 cognos download" xfId="313" xr:uid="{00000000-0005-0000-0000-0000F8000000}"/>
    <cellStyle name="0_07 LE1 Deck Worksheet - KOREA (JAN25)_Jun09-R&amp;B_Copy of Annual Plan 2012 Consol plan D Main " xfId="314" xr:uid="{00000000-0005-0000-0000-0000F9000000}"/>
    <cellStyle name="0_07 LE2 Deck Worksheet - Korea (Apr9)" xfId="315" xr:uid="{00000000-0005-0000-0000-0000FA000000}"/>
    <cellStyle name="0_07 LE2 Deck Worksheet - Korea (Apr9)_Annual Plan 2012 Consol" xfId="316" xr:uid="{00000000-0005-0000-0000-0000FB000000}"/>
    <cellStyle name="0_07 LE2 Deck Worksheet - Korea (Apr9)_Annual Plan 2012 Consol plan D Main v2 " xfId="317" xr:uid="{00000000-0005-0000-0000-0000FC000000}"/>
    <cellStyle name="0_07 LE2 Deck Worksheet - Korea (Apr9)_Annual Plan 2012 Consol plan D Main v3 " xfId="318" xr:uid="{00000000-0005-0000-0000-0000FD000000}"/>
    <cellStyle name="0_07 LE2 Deck Worksheet - Korea (Apr9)_Annual Plan 2012 Consol plan D Main v5" xfId="319" xr:uid="{00000000-0005-0000-0000-0000FE000000}"/>
    <cellStyle name="0_07 LE2 Deck Worksheet - Korea (Apr9)_Annual Plan 2012 Consol plan D Main v7" xfId="320" xr:uid="{00000000-0005-0000-0000-0000FF000000}"/>
    <cellStyle name="0_07 LE2 Deck Worksheet - Korea (Apr9)_Annual Plan 2012 Consol plan D Main v9 cognos download" xfId="321" xr:uid="{00000000-0005-0000-0000-000000010000}"/>
    <cellStyle name="0_07 LE2 Deck Worksheet - Korea (Apr9)_BQ209 Consol (version 5) for after Paul's review for Ebit bridge &amp; Pdt line corrected" xfId="322" xr:uid="{00000000-0005-0000-0000-000001010000}"/>
    <cellStyle name="0_07 LE2 Deck Worksheet - Korea (Apr9)_BQ309 Consol" xfId="323" xr:uid="{00000000-0005-0000-0000-000002010000}"/>
    <cellStyle name="0_07 LE2 Deck Worksheet - Korea (Apr9)_Copy of Annual Plan 2012 Consol plan D Main " xfId="324" xr:uid="{00000000-0005-0000-0000-000003010000}"/>
    <cellStyle name="0_07 LE2 Deck Worksheet - Korea (Apr9)_Excel Template for BQ309 - Sales EA wif historicals" xfId="325" xr:uid="{00000000-0005-0000-0000-000004010000}"/>
    <cellStyle name="0_07 LE2 Deck Worksheet - Korea (Apr9)_Jun09-R&amp;B" xfId="326" xr:uid="{00000000-0005-0000-0000-000005010000}"/>
    <cellStyle name="0_07 LE2 Deck Worksheet - Korea (Apr9)_Jun09-R&amp;B_Annual Plan 2012 Consol" xfId="327" xr:uid="{00000000-0005-0000-0000-000006010000}"/>
    <cellStyle name="0_07 LE2 Deck Worksheet - Korea (Apr9)_Jun09-R&amp;B_Annual Plan 2012 Consol plan D Main v2 " xfId="328" xr:uid="{00000000-0005-0000-0000-000007010000}"/>
    <cellStyle name="0_07 LE2 Deck Worksheet - Korea (Apr9)_Jun09-R&amp;B_Annual Plan 2012 Consol plan D Main v3 " xfId="329" xr:uid="{00000000-0005-0000-0000-000008010000}"/>
    <cellStyle name="0_07 LE2 Deck Worksheet - Korea (Apr9)_Jun09-R&amp;B_Annual Plan 2012 Consol plan D Main v5" xfId="330" xr:uid="{00000000-0005-0000-0000-000009010000}"/>
    <cellStyle name="0_07 LE2 Deck Worksheet - Korea (Apr9)_Jun09-R&amp;B_Annual Plan 2012 Consol plan D Main v7" xfId="331" xr:uid="{00000000-0005-0000-0000-00000A010000}"/>
    <cellStyle name="0_07 LE2 Deck Worksheet - Korea (Apr9)_Jun09-R&amp;B_Annual Plan 2012 Consol plan D Main v9 cognos download" xfId="332" xr:uid="{00000000-0005-0000-0000-00000B010000}"/>
    <cellStyle name="0_07 LE2 Deck Worksheet - Korea (Apr9)_Jun09-R&amp;B_Copy of Annual Plan 2012 Consol plan D Main " xfId="333" xr:uid="{00000000-0005-0000-0000-00000C010000}"/>
    <cellStyle name="0_Annual Plan 2012 Consol" xfId="334" xr:uid="{00000000-0005-0000-0000-00000D010000}"/>
    <cellStyle name="0_Annual Plan 2012 Consol plan D Main v2 " xfId="335" xr:uid="{00000000-0005-0000-0000-00000E010000}"/>
    <cellStyle name="0_Annual Plan 2012 Consol plan D Main v3 " xfId="336" xr:uid="{00000000-0005-0000-0000-00000F010000}"/>
    <cellStyle name="0_Annual Plan 2012 Consol plan D Main v5" xfId="337" xr:uid="{00000000-0005-0000-0000-000010010000}"/>
    <cellStyle name="0_Annual Plan 2012 Consol plan D Main v7" xfId="338" xr:uid="{00000000-0005-0000-0000-000011010000}"/>
    <cellStyle name="0_Annual Plan 2012 Consol plan D Main v9 cognos download" xfId="339" xr:uid="{00000000-0005-0000-0000-000012010000}"/>
    <cellStyle name="0_B&amp;C Jan07 - SG - Revised 120207" xfId="340" xr:uid="{00000000-0005-0000-0000-000013010000}"/>
    <cellStyle name="0_B&amp;C Jan07 - SG - Revised 120207_Annual Plan 2012 Consol" xfId="341" xr:uid="{00000000-0005-0000-0000-000014010000}"/>
    <cellStyle name="0_B&amp;C Jan07 - SG - Revised 120207_Annual Plan 2012 Consol plan D Main v2 " xfId="342" xr:uid="{00000000-0005-0000-0000-000015010000}"/>
    <cellStyle name="0_B&amp;C Jan07 - SG - Revised 120207_Annual Plan 2012 Consol plan D Main v3 " xfId="343" xr:uid="{00000000-0005-0000-0000-000016010000}"/>
    <cellStyle name="0_B&amp;C Jan07 - SG - Revised 120207_Annual Plan 2012 Consol plan D Main v5" xfId="344" xr:uid="{00000000-0005-0000-0000-000017010000}"/>
    <cellStyle name="0_B&amp;C Jan07 - SG - Revised 120207_Annual Plan 2012 Consol plan D Main v7" xfId="345" xr:uid="{00000000-0005-0000-0000-000018010000}"/>
    <cellStyle name="0_B&amp;C Jan07 - SG - Revised 120207_Annual Plan 2012 Consol plan D Main v9 cognos download" xfId="346" xr:uid="{00000000-0005-0000-0000-000019010000}"/>
    <cellStyle name="0_B&amp;C Jan07 - SG - Revised 120207_Copy of Annual Plan 2012 Consol plan D Main " xfId="347" xr:uid="{00000000-0005-0000-0000-00001A010000}"/>
    <cellStyle name="0_B&amp;C Template 0507" xfId="348" xr:uid="{00000000-0005-0000-0000-00001B010000}"/>
    <cellStyle name="0_B&amp;C Template 0507_Annual Plan 2012 Consol" xfId="349" xr:uid="{00000000-0005-0000-0000-00001C010000}"/>
    <cellStyle name="0_B&amp;C Template 0507_Annual Plan 2012 Consol plan D Main v2 " xfId="350" xr:uid="{00000000-0005-0000-0000-00001D010000}"/>
    <cellStyle name="0_B&amp;C Template 0507_Annual Plan 2012 Consol plan D Main v3 " xfId="351" xr:uid="{00000000-0005-0000-0000-00001E010000}"/>
    <cellStyle name="0_B&amp;C Template 0507_Annual Plan 2012 Consol plan D Main v5" xfId="352" xr:uid="{00000000-0005-0000-0000-00001F010000}"/>
    <cellStyle name="0_B&amp;C Template 0507_Annual Plan 2012 Consol plan D Main v7" xfId="353" xr:uid="{00000000-0005-0000-0000-000020010000}"/>
    <cellStyle name="0_B&amp;C Template 0507_Annual Plan 2012 Consol plan D Main v9 cognos download" xfId="354" xr:uid="{00000000-0005-0000-0000-000021010000}"/>
    <cellStyle name="0_B&amp;C Template 0507_BQ209 Consol (version 5) for after Paul's review for Ebit bridge &amp; Pdt line corrected" xfId="355" xr:uid="{00000000-0005-0000-0000-000022010000}"/>
    <cellStyle name="0_B&amp;C Template 0507_BQ309 Consol" xfId="356" xr:uid="{00000000-0005-0000-0000-000023010000}"/>
    <cellStyle name="0_B&amp;C Template 0507_Copy of Annual Plan 2012 Consol plan D Main " xfId="357" xr:uid="{00000000-0005-0000-0000-000024010000}"/>
    <cellStyle name="0_B&amp;C Template 0507_Excel Template for BQ309 - Sales EA wif historicals" xfId="358" xr:uid="{00000000-0005-0000-0000-000025010000}"/>
    <cellStyle name="0_B&amp;C Template 0507_Jun09-R&amp;B" xfId="359" xr:uid="{00000000-0005-0000-0000-000026010000}"/>
    <cellStyle name="0_B&amp;C Template 0507_Jun09-R&amp;B_Annual Plan 2012 Consol" xfId="360" xr:uid="{00000000-0005-0000-0000-000027010000}"/>
    <cellStyle name="0_B&amp;C Template 0507_Jun09-R&amp;B_Annual Plan 2012 Consol plan D Main v2 " xfId="361" xr:uid="{00000000-0005-0000-0000-000028010000}"/>
    <cellStyle name="0_B&amp;C Template 0507_Jun09-R&amp;B_Annual Plan 2012 Consol plan D Main v3 " xfId="362" xr:uid="{00000000-0005-0000-0000-000029010000}"/>
    <cellStyle name="0_B&amp;C Template 0507_Jun09-R&amp;B_Annual Plan 2012 Consol plan D Main v5" xfId="363" xr:uid="{00000000-0005-0000-0000-00002A010000}"/>
    <cellStyle name="0_B&amp;C Template 0507_Jun09-R&amp;B_Annual Plan 2012 Consol plan D Main v7" xfId="364" xr:uid="{00000000-0005-0000-0000-00002B010000}"/>
    <cellStyle name="0_B&amp;C Template 0507_Jun09-R&amp;B_Annual Plan 2012 Consol plan D Main v9 cognos download" xfId="365" xr:uid="{00000000-0005-0000-0000-00002C010000}"/>
    <cellStyle name="0_B&amp;C Template 0507_Jun09-R&amp;B_Copy of Annual Plan 2012 Consol plan D Main " xfId="366" xr:uid="{00000000-0005-0000-0000-00002D010000}"/>
    <cellStyle name="0_B&amp;C_KOREA (07Mar22)" xfId="367" xr:uid="{00000000-0005-0000-0000-00002E010000}"/>
    <cellStyle name="0_B&amp;C_KOREA (07Mar22)_Annual Plan 2012 Consol" xfId="368" xr:uid="{00000000-0005-0000-0000-00002F010000}"/>
    <cellStyle name="0_B&amp;C_KOREA (07Mar22)_Annual Plan 2012 Consol plan D Main v2 " xfId="369" xr:uid="{00000000-0005-0000-0000-000030010000}"/>
    <cellStyle name="0_B&amp;C_KOREA (07Mar22)_Annual Plan 2012 Consol plan D Main v3 " xfId="370" xr:uid="{00000000-0005-0000-0000-000031010000}"/>
    <cellStyle name="0_B&amp;C_KOREA (07Mar22)_Annual Plan 2012 Consol plan D Main v5" xfId="371" xr:uid="{00000000-0005-0000-0000-000032010000}"/>
    <cellStyle name="0_B&amp;C_KOREA (07Mar22)_Annual Plan 2012 Consol plan D Main v7" xfId="372" xr:uid="{00000000-0005-0000-0000-000033010000}"/>
    <cellStyle name="0_B&amp;C_KOREA (07Mar22)_Annual Plan 2012 Consol plan D Main v9 cognos download" xfId="373" xr:uid="{00000000-0005-0000-0000-000034010000}"/>
    <cellStyle name="0_B&amp;C_KOREA (07Mar22)_BQ209 Consol (version 5) for after Paul's review for Ebit bridge &amp; Pdt line corrected" xfId="374" xr:uid="{00000000-0005-0000-0000-000035010000}"/>
    <cellStyle name="0_B&amp;C_KOREA (07Mar22)_BQ309 Consol" xfId="375" xr:uid="{00000000-0005-0000-0000-000036010000}"/>
    <cellStyle name="0_B&amp;C_KOREA (07Mar22)_Copy of Annual Plan 2012 Consol plan D Main " xfId="376" xr:uid="{00000000-0005-0000-0000-000037010000}"/>
    <cellStyle name="0_B&amp;C_KOREA (07Mar22)_Excel Template for BQ309 - Sales EA wif historicals" xfId="377" xr:uid="{00000000-0005-0000-0000-000038010000}"/>
    <cellStyle name="0_B&amp;C_KOREA (07Mar22)_Jun09-R&amp;B" xfId="378" xr:uid="{00000000-0005-0000-0000-000039010000}"/>
    <cellStyle name="0_B&amp;C_KOREA (07Mar22)_Jun09-R&amp;B_Annual Plan 2012 Consol" xfId="379" xr:uid="{00000000-0005-0000-0000-00003A010000}"/>
    <cellStyle name="0_B&amp;C_KOREA (07Mar22)_Jun09-R&amp;B_Annual Plan 2012 Consol plan D Main v2 " xfId="380" xr:uid="{00000000-0005-0000-0000-00003B010000}"/>
    <cellStyle name="0_B&amp;C_KOREA (07Mar22)_Jun09-R&amp;B_Annual Plan 2012 Consol plan D Main v3 " xfId="381" xr:uid="{00000000-0005-0000-0000-00003C010000}"/>
    <cellStyle name="0_B&amp;C_KOREA (07Mar22)_Jun09-R&amp;B_Annual Plan 2012 Consol plan D Main v5" xfId="382" xr:uid="{00000000-0005-0000-0000-00003D010000}"/>
    <cellStyle name="0_B&amp;C_KOREA (07Mar22)_Jun09-R&amp;B_Annual Plan 2012 Consol plan D Main v7" xfId="383" xr:uid="{00000000-0005-0000-0000-00003E010000}"/>
    <cellStyle name="0_B&amp;C_KOREA (07Mar22)_Jun09-R&amp;B_Annual Plan 2012 Consol plan D Main v9 cognos download" xfId="384" xr:uid="{00000000-0005-0000-0000-00003F010000}"/>
    <cellStyle name="0_B&amp;C_KOREA (07Mar22)_Jun09-R&amp;B_Copy of Annual Plan 2012 Consol plan D Main " xfId="385" xr:uid="{00000000-0005-0000-0000-000040010000}"/>
    <cellStyle name="0_BQ209 Consol (version 5) for after Paul's review for Ebit bridge &amp; Pdt line corrected" xfId="386" xr:uid="{00000000-0005-0000-0000-000041010000}"/>
    <cellStyle name="0_BQ309 Consol" xfId="387" xr:uid="{00000000-0005-0000-0000-000042010000}"/>
    <cellStyle name="0_Copy of Annual Plan 2012 Consol plan D Main " xfId="388" xr:uid="{00000000-0005-0000-0000-000043010000}"/>
    <cellStyle name="0_Excel Template for BQ309 - Sales EA wif historicals" xfId="389" xr:uid="{00000000-0005-0000-0000-000044010000}"/>
    <cellStyle name="0_Jun09-R&amp;B" xfId="390" xr:uid="{00000000-0005-0000-0000-000045010000}"/>
    <cellStyle name="0_Jun09-R&amp;B_Annual Plan 2012 Consol" xfId="391" xr:uid="{00000000-0005-0000-0000-000046010000}"/>
    <cellStyle name="0_Jun09-R&amp;B_Annual Plan 2012 Consol plan D Main v2 " xfId="392" xr:uid="{00000000-0005-0000-0000-000047010000}"/>
    <cellStyle name="0_Jun09-R&amp;B_Annual Plan 2012 Consol plan D Main v3 " xfId="393" xr:uid="{00000000-0005-0000-0000-000048010000}"/>
    <cellStyle name="0_Jun09-R&amp;B_Annual Plan 2012 Consol plan D Main v5" xfId="394" xr:uid="{00000000-0005-0000-0000-000049010000}"/>
    <cellStyle name="0_Jun09-R&amp;B_Annual Plan 2012 Consol plan D Main v7" xfId="395" xr:uid="{00000000-0005-0000-0000-00004A010000}"/>
    <cellStyle name="0_Jun09-R&amp;B_Annual Plan 2012 Consol plan D Main v9 cognos download" xfId="396" xr:uid="{00000000-0005-0000-0000-00004B010000}"/>
    <cellStyle name="0_Jun09-R&amp;B_Copy of Annual Plan 2012 Consol plan D Main " xfId="397" xr:uid="{00000000-0005-0000-0000-00004C010000}"/>
    <cellStyle name="0_Monthly Ops Deck Mar 07 - JP" xfId="398" xr:uid="{00000000-0005-0000-0000-00004D010000}"/>
    <cellStyle name="0_Monthly Ops Deck Mar 07 - JP_Annual Plan 2012 Consol" xfId="399" xr:uid="{00000000-0005-0000-0000-00004E010000}"/>
    <cellStyle name="0_Monthly Ops Deck Mar 07 - JP_Annual Plan 2012 Consol plan D Main v2 " xfId="400" xr:uid="{00000000-0005-0000-0000-00004F010000}"/>
    <cellStyle name="0_Monthly Ops Deck Mar 07 - JP_Annual Plan 2012 Consol plan D Main v3 " xfId="401" xr:uid="{00000000-0005-0000-0000-000050010000}"/>
    <cellStyle name="0_Monthly Ops Deck Mar 07 - JP_Annual Plan 2012 Consol plan D Main v5" xfId="402" xr:uid="{00000000-0005-0000-0000-000051010000}"/>
    <cellStyle name="0_Monthly Ops Deck Mar 07 - JP_Annual Plan 2012 Consol plan D Main v7" xfId="403" xr:uid="{00000000-0005-0000-0000-000052010000}"/>
    <cellStyle name="0_Monthly Ops Deck Mar 07 - JP_Annual Plan 2012 Consol plan D Main v9 cognos download" xfId="404" xr:uid="{00000000-0005-0000-0000-000053010000}"/>
    <cellStyle name="0_Monthly Ops Deck Mar 07 - JP_Copy of Annual Plan 2012 Consol plan D Main " xfId="405" xr:uid="{00000000-0005-0000-0000-000054010000}"/>
    <cellStyle name="0_Monthly Ops Deck Mar 07 - KR revision" xfId="406" xr:uid="{00000000-0005-0000-0000-000055010000}"/>
    <cellStyle name="0_Monthly Ops Deck Mar 07 - KR revision_Annual Plan 2012 Consol" xfId="407" xr:uid="{00000000-0005-0000-0000-000056010000}"/>
    <cellStyle name="0_Monthly Ops Deck Mar 07 - KR revision_Annual Plan 2012 Consol plan D Main v2 " xfId="408" xr:uid="{00000000-0005-0000-0000-000057010000}"/>
    <cellStyle name="0_Monthly Ops Deck Mar 07 - KR revision_Annual Plan 2012 Consol plan D Main v3 " xfId="409" xr:uid="{00000000-0005-0000-0000-000058010000}"/>
    <cellStyle name="0_Monthly Ops Deck Mar 07 - KR revision_Annual Plan 2012 Consol plan D Main v5" xfId="410" xr:uid="{00000000-0005-0000-0000-000059010000}"/>
    <cellStyle name="0_Monthly Ops Deck Mar 07 - KR revision_Annual Plan 2012 Consol plan D Main v7" xfId="411" xr:uid="{00000000-0005-0000-0000-00005A010000}"/>
    <cellStyle name="0_Monthly Ops Deck Mar 07 - KR revision_Annual Plan 2012 Consol plan D Main v9 cognos download" xfId="412" xr:uid="{00000000-0005-0000-0000-00005B010000}"/>
    <cellStyle name="0_Monthly Ops Deck Mar 07 - KR revision_Copy of Annual Plan 2012 Consol plan D Main " xfId="413" xr:uid="{00000000-0005-0000-0000-00005C010000}"/>
    <cellStyle name="0_Ops Review Deck - Jun (Korea)_2007.7.5" xfId="414" xr:uid="{00000000-0005-0000-0000-00005D010000}"/>
    <cellStyle name="0_Ops Review Deck - Jun (Korea)_2007.7.5_Annual Plan 2012 Consol" xfId="415" xr:uid="{00000000-0005-0000-0000-00005E010000}"/>
    <cellStyle name="0_Ops Review Deck - Jun (Korea)_2007.7.5_Annual Plan 2012 Consol plan D Main v2 " xfId="416" xr:uid="{00000000-0005-0000-0000-00005F010000}"/>
    <cellStyle name="0_Ops Review Deck - Jun (Korea)_2007.7.5_Annual Plan 2012 Consol plan D Main v3 " xfId="417" xr:uid="{00000000-0005-0000-0000-000060010000}"/>
    <cellStyle name="0_Ops Review Deck - Jun (Korea)_2007.7.5_Annual Plan 2012 Consol plan D Main v5" xfId="418" xr:uid="{00000000-0005-0000-0000-000061010000}"/>
    <cellStyle name="0_Ops Review Deck - Jun (Korea)_2007.7.5_Annual Plan 2012 Consol plan D Main v7" xfId="419" xr:uid="{00000000-0005-0000-0000-000062010000}"/>
    <cellStyle name="0_Ops Review Deck - Jun (Korea)_2007.7.5_Annual Plan 2012 Consol plan D Main v9 cognos download" xfId="420" xr:uid="{00000000-0005-0000-0000-000063010000}"/>
    <cellStyle name="0_Ops Review Deck - Jun (Korea)_2007.7.5_Copy of Annual Plan 2012 Consol plan D Main " xfId="421" xr:uid="{00000000-0005-0000-0000-000064010000}"/>
    <cellStyle name="0_Ops Review Deck - Mar (Korea)_2007.4.5" xfId="422" xr:uid="{00000000-0005-0000-0000-000065010000}"/>
    <cellStyle name="0_Ops Review Deck - Mar (Korea)_2007.4.5_Annual Plan 2012 Consol" xfId="423" xr:uid="{00000000-0005-0000-0000-000066010000}"/>
    <cellStyle name="0_Ops Review Deck - Mar (Korea)_2007.4.5_Annual Plan 2012 Consol plan D Main v2 " xfId="424" xr:uid="{00000000-0005-0000-0000-000067010000}"/>
    <cellStyle name="0_Ops Review Deck - Mar (Korea)_2007.4.5_Annual Plan 2012 Consol plan D Main v3 " xfId="425" xr:uid="{00000000-0005-0000-0000-000068010000}"/>
    <cellStyle name="0_Ops Review Deck - Mar (Korea)_2007.4.5_Annual Plan 2012 Consol plan D Main v5" xfId="426" xr:uid="{00000000-0005-0000-0000-000069010000}"/>
    <cellStyle name="0_Ops Review Deck - Mar (Korea)_2007.4.5_Annual Plan 2012 Consol plan D Main v7" xfId="427" xr:uid="{00000000-0005-0000-0000-00006A010000}"/>
    <cellStyle name="0_Ops Review Deck - Mar (Korea)_2007.4.5_Annual Plan 2012 Consol plan D Main v9 cognos download" xfId="428" xr:uid="{00000000-0005-0000-0000-00006B010000}"/>
    <cellStyle name="0_Ops Review Deck - Mar (Korea)_2007.4.5_Copy of Annual Plan 2012 Consol plan D Main " xfId="429" xr:uid="{00000000-0005-0000-0000-00006C010000}"/>
    <cellStyle name="0_PAT BC Tracker 0706" xfId="430" xr:uid="{00000000-0005-0000-0000-00006D010000}"/>
    <cellStyle name="0_PAT BC Tracker 0706_Annual Plan 2012 Consol" xfId="431" xr:uid="{00000000-0005-0000-0000-00006E010000}"/>
    <cellStyle name="0_PAT BC Tracker 0706_Annual Plan 2012 Consol plan D Main v2 " xfId="432" xr:uid="{00000000-0005-0000-0000-00006F010000}"/>
    <cellStyle name="0_PAT BC Tracker 0706_Annual Plan 2012 Consol plan D Main v3 " xfId="433" xr:uid="{00000000-0005-0000-0000-000070010000}"/>
    <cellStyle name="0_PAT BC Tracker 0706_Annual Plan 2012 Consol plan D Main v5" xfId="434" xr:uid="{00000000-0005-0000-0000-000071010000}"/>
    <cellStyle name="0_PAT BC Tracker 0706_Annual Plan 2012 Consol plan D Main v7" xfId="435" xr:uid="{00000000-0005-0000-0000-000072010000}"/>
    <cellStyle name="0_PAT BC Tracker 0706_Annual Plan 2012 Consol plan D Main v9 cognos download" xfId="436" xr:uid="{00000000-0005-0000-0000-000073010000}"/>
    <cellStyle name="0_PAT BC Tracker 0706_Copy of Annual Plan 2012 Consol plan D Main " xfId="437" xr:uid="{00000000-0005-0000-0000-000074010000}"/>
    <cellStyle name="0_PAT_KOREA (07Feb23)" xfId="438" xr:uid="{00000000-0005-0000-0000-000075010000}"/>
    <cellStyle name="0_PAT_KOREA (07Feb23)_Annual Plan 2012 Consol" xfId="439" xr:uid="{00000000-0005-0000-0000-000076010000}"/>
    <cellStyle name="0_PAT_KOREA (07Feb23)_Annual Plan 2012 Consol plan D Main v2 " xfId="440" xr:uid="{00000000-0005-0000-0000-000077010000}"/>
    <cellStyle name="0_PAT_KOREA (07Feb23)_Annual Plan 2012 Consol plan D Main v3 " xfId="441" xr:uid="{00000000-0005-0000-0000-000078010000}"/>
    <cellStyle name="0_PAT_KOREA (07Feb23)_Annual Plan 2012 Consol plan D Main v5" xfId="442" xr:uid="{00000000-0005-0000-0000-000079010000}"/>
    <cellStyle name="0_PAT_KOREA (07Feb23)_Annual Plan 2012 Consol plan D Main v7" xfId="443" xr:uid="{00000000-0005-0000-0000-00007A010000}"/>
    <cellStyle name="0_PAT_KOREA (07Feb23)_Annual Plan 2012 Consol plan D Main v9 cognos download" xfId="444" xr:uid="{00000000-0005-0000-0000-00007B010000}"/>
    <cellStyle name="0_PAT_KOREA (07Feb23)_BQ209 Consol (version 5) for after Paul's review for Ebit bridge &amp; Pdt line corrected" xfId="445" xr:uid="{00000000-0005-0000-0000-00007C010000}"/>
    <cellStyle name="0_PAT_KOREA (07Feb23)_BQ309 Consol" xfId="446" xr:uid="{00000000-0005-0000-0000-00007D010000}"/>
    <cellStyle name="0_PAT_KOREA (07Feb23)_Copy of Annual Plan 2012 Consol plan D Main " xfId="447" xr:uid="{00000000-0005-0000-0000-00007E010000}"/>
    <cellStyle name="0_PAT_KOREA (07Feb23)_Excel Template for BQ309 - Sales EA wif historicals" xfId="448" xr:uid="{00000000-0005-0000-0000-00007F010000}"/>
    <cellStyle name="0_PAT_KOREA (07Feb23)_Jun09-R&amp;B" xfId="449" xr:uid="{00000000-0005-0000-0000-000080010000}"/>
    <cellStyle name="0_PAT_KOREA (07Feb23)_Jun09-R&amp;B_Annual Plan 2012 Consol" xfId="450" xr:uid="{00000000-0005-0000-0000-000081010000}"/>
    <cellStyle name="0_PAT_KOREA (07Feb23)_Jun09-R&amp;B_Annual Plan 2012 Consol plan D Main v2 " xfId="451" xr:uid="{00000000-0005-0000-0000-000082010000}"/>
    <cellStyle name="0_PAT_KOREA (07Feb23)_Jun09-R&amp;B_Annual Plan 2012 Consol plan D Main v3 " xfId="452" xr:uid="{00000000-0005-0000-0000-000083010000}"/>
    <cellStyle name="0_PAT_KOREA (07Feb23)_Jun09-R&amp;B_Annual Plan 2012 Consol plan D Main v5" xfId="453" xr:uid="{00000000-0005-0000-0000-000084010000}"/>
    <cellStyle name="0_PAT_KOREA (07Feb23)_Jun09-R&amp;B_Annual Plan 2012 Consol plan D Main v7" xfId="454" xr:uid="{00000000-0005-0000-0000-000085010000}"/>
    <cellStyle name="0_PAT_KOREA (07Feb23)_Jun09-R&amp;B_Annual Plan 2012 Consol plan D Main v9 cognos download" xfId="455" xr:uid="{00000000-0005-0000-0000-000086010000}"/>
    <cellStyle name="0_PAT_KOREA (07Feb23)_Jun09-R&amp;B_Copy of Annual Plan 2012 Consol plan D Main " xfId="456" xr:uid="{00000000-0005-0000-0000-000087010000}"/>
    <cellStyle name="0_PAT_KOREA (07Mar21)" xfId="457" xr:uid="{00000000-0005-0000-0000-000088010000}"/>
    <cellStyle name="0_PAT_KOREA (07Mar21)_Annual Plan 2012 Consol" xfId="458" xr:uid="{00000000-0005-0000-0000-000089010000}"/>
    <cellStyle name="0_PAT_KOREA (07Mar21)_Annual Plan 2012 Consol plan D Main v2 " xfId="459" xr:uid="{00000000-0005-0000-0000-00008A010000}"/>
    <cellStyle name="0_PAT_KOREA (07Mar21)_Annual Plan 2012 Consol plan D Main v3 " xfId="460" xr:uid="{00000000-0005-0000-0000-00008B010000}"/>
    <cellStyle name="0_PAT_KOREA (07Mar21)_Annual Plan 2012 Consol plan D Main v5" xfId="461" xr:uid="{00000000-0005-0000-0000-00008C010000}"/>
    <cellStyle name="0_PAT_KOREA (07Mar21)_Annual Plan 2012 Consol plan D Main v7" xfId="462" xr:uid="{00000000-0005-0000-0000-00008D010000}"/>
    <cellStyle name="0_PAT_KOREA (07Mar21)_Annual Plan 2012 Consol plan D Main v9 cognos download" xfId="463" xr:uid="{00000000-0005-0000-0000-00008E010000}"/>
    <cellStyle name="0_PAT_KOREA (07Mar21)_BQ209 Consol (version 5) for after Paul's review for Ebit bridge &amp; Pdt line corrected" xfId="464" xr:uid="{00000000-0005-0000-0000-00008F010000}"/>
    <cellStyle name="0_PAT_KOREA (07Mar21)_BQ309 Consol" xfId="465" xr:uid="{00000000-0005-0000-0000-000090010000}"/>
    <cellStyle name="0_PAT_KOREA (07Mar21)_Copy of Annual Plan 2012 Consol plan D Main " xfId="466" xr:uid="{00000000-0005-0000-0000-000091010000}"/>
    <cellStyle name="0_PAT_KOREA (07Mar21)_Excel Template for BQ309 - Sales EA wif historicals" xfId="467" xr:uid="{00000000-0005-0000-0000-000092010000}"/>
    <cellStyle name="0_PAT_KOREA (07Mar21)_Jun09-R&amp;B" xfId="468" xr:uid="{00000000-0005-0000-0000-000093010000}"/>
    <cellStyle name="0_PAT_KOREA (07Mar21)_Jun09-R&amp;B_Annual Plan 2012 Consol" xfId="469" xr:uid="{00000000-0005-0000-0000-000094010000}"/>
    <cellStyle name="0_PAT_KOREA (07Mar21)_Jun09-R&amp;B_Annual Plan 2012 Consol plan D Main v2 " xfId="470" xr:uid="{00000000-0005-0000-0000-000095010000}"/>
    <cellStyle name="0_PAT_KOREA (07Mar21)_Jun09-R&amp;B_Annual Plan 2012 Consol plan D Main v3 " xfId="471" xr:uid="{00000000-0005-0000-0000-000096010000}"/>
    <cellStyle name="0_PAT_KOREA (07Mar21)_Jun09-R&amp;B_Annual Plan 2012 Consol plan D Main v5" xfId="472" xr:uid="{00000000-0005-0000-0000-000097010000}"/>
    <cellStyle name="0_PAT_KOREA (07Mar21)_Jun09-R&amp;B_Annual Plan 2012 Consol plan D Main v7" xfId="473" xr:uid="{00000000-0005-0000-0000-000098010000}"/>
    <cellStyle name="0_PAT_KOREA (07Mar21)_Jun09-R&amp;B_Annual Plan 2012 Consol plan D Main v9 cognos download" xfId="474" xr:uid="{00000000-0005-0000-0000-000099010000}"/>
    <cellStyle name="0_PAT_KOREA (07Mar21)_Jun09-R&amp;B_Copy of Annual Plan 2012 Consol plan D Main " xfId="475" xr:uid="{00000000-0005-0000-0000-00009A010000}"/>
    <cellStyle name="0_Sales by brand template" xfId="476" xr:uid="{00000000-0005-0000-0000-00009B010000}"/>
    <cellStyle name="0_Sales by brand template_Annual Plan 2012 Consol" xfId="477" xr:uid="{00000000-0005-0000-0000-00009C010000}"/>
    <cellStyle name="0_Sales by brand template_Annual Plan 2012 Consol plan D Main v2 " xfId="478" xr:uid="{00000000-0005-0000-0000-00009D010000}"/>
    <cellStyle name="0_Sales by brand template_Annual Plan 2012 Consol plan D Main v3 " xfId="479" xr:uid="{00000000-0005-0000-0000-00009E010000}"/>
    <cellStyle name="0_Sales by brand template_Annual Plan 2012 Consol plan D Main v5" xfId="480" xr:uid="{00000000-0005-0000-0000-00009F010000}"/>
    <cellStyle name="0_Sales by brand template_Annual Plan 2012 Consol plan D Main v7" xfId="481" xr:uid="{00000000-0005-0000-0000-0000A0010000}"/>
    <cellStyle name="0_Sales by brand template_Annual Plan 2012 Consol plan D Main v9 cognos download" xfId="482" xr:uid="{00000000-0005-0000-0000-0000A1010000}"/>
    <cellStyle name="0_Sales by brand template_BQ209 Consol (version 5) for after Paul's review for Ebit bridge &amp; Pdt line corrected" xfId="483" xr:uid="{00000000-0005-0000-0000-0000A2010000}"/>
    <cellStyle name="0_Sales by brand template_BQ309 Consol" xfId="484" xr:uid="{00000000-0005-0000-0000-0000A3010000}"/>
    <cellStyle name="0_Sales by brand template_Copy of Annual Plan 2012 Consol plan D Main " xfId="485" xr:uid="{00000000-0005-0000-0000-0000A4010000}"/>
    <cellStyle name="0_Sales by brand template_Excel Template for BQ309 - Sales EA wif historicals" xfId="486" xr:uid="{00000000-0005-0000-0000-0000A5010000}"/>
    <cellStyle name="0_Sales by brand template_Jun09-R&amp;B" xfId="487" xr:uid="{00000000-0005-0000-0000-0000A6010000}"/>
    <cellStyle name="0_Sales by brand template_Jun09-R&amp;B_Annual Plan 2012 Consol" xfId="488" xr:uid="{00000000-0005-0000-0000-0000A7010000}"/>
    <cellStyle name="0_Sales by brand template_Jun09-R&amp;B_Annual Plan 2012 Consol plan D Main v2 " xfId="489" xr:uid="{00000000-0005-0000-0000-0000A8010000}"/>
    <cellStyle name="0_Sales by brand template_Jun09-R&amp;B_Annual Plan 2012 Consol plan D Main v3 " xfId="490" xr:uid="{00000000-0005-0000-0000-0000A9010000}"/>
    <cellStyle name="0_Sales by brand template_Jun09-R&amp;B_Annual Plan 2012 Consol plan D Main v5" xfId="491" xr:uid="{00000000-0005-0000-0000-0000AA010000}"/>
    <cellStyle name="0_Sales by brand template_Jun09-R&amp;B_Annual Plan 2012 Consol plan D Main v7" xfId="492" xr:uid="{00000000-0005-0000-0000-0000AB010000}"/>
    <cellStyle name="0_Sales by brand template_Jun09-R&amp;B_Annual Plan 2012 Consol plan D Main v9 cognos download" xfId="493" xr:uid="{00000000-0005-0000-0000-0000AC010000}"/>
    <cellStyle name="0_Sales by brand template_Jun09-R&amp;B_Copy of Annual Plan 2012 Consol plan D Main " xfId="494" xr:uid="{00000000-0005-0000-0000-0000AD010000}"/>
    <cellStyle name="0_September 2007 Stock Analysis 12 cust" xfId="495" xr:uid="{00000000-0005-0000-0000-0000AE010000}"/>
    <cellStyle name="0_September 2007 Stock Analysis 12 cust_Annual Plan 2012 Consol" xfId="496" xr:uid="{00000000-0005-0000-0000-0000AF010000}"/>
    <cellStyle name="0_September 2007 Stock Analysis 12 cust_Annual Plan 2012 Consol plan D Main v2 " xfId="497" xr:uid="{00000000-0005-0000-0000-0000B0010000}"/>
    <cellStyle name="0_September 2007 Stock Analysis 12 cust_Annual Plan 2012 Consol plan D Main v3 " xfId="498" xr:uid="{00000000-0005-0000-0000-0000B1010000}"/>
    <cellStyle name="0_September 2007 Stock Analysis 12 cust_Annual Plan 2012 Consol plan D Main v5" xfId="499" xr:uid="{00000000-0005-0000-0000-0000B2010000}"/>
    <cellStyle name="0_September 2007 Stock Analysis 12 cust_Annual Plan 2012 Consol plan D Main v7" xfId="500" xr:uid="{00000000-0005-0000-0000-0000B3010000}"/>
    <cellStyle name="0_September 2007 Stock Analysis 12 cust_Annual Plan 2012 Consol plan D Main v9 cognos download" xfId="501" xr:uid="{00000000-0005-0000-0000-0000B4010000}"/>
    <cellStyle name="0_September 2007 Stock Analysis 12 cust_Copy of Annual Plan 2012 Consol plan D Main " xfId="502" xr:uid="{00000000-0005-0000-0000-0000B5010000}"/>
    <cellStyle name="0_Slides for Ops deck Asia" xfId="503" xr:uid="{00000000-0005-0000-0000-0000B6010000}"/>
    <cellStyle name="0_Slides for Ops deck Asia_Annual Plan 2012 Consol" xfId="504" xr:uid="{00000000-0005-0000-0000-0000B7010000}"/>
    <cellStyle name="0_Slides for Ops deck Asia_Annual Plan 2012 Consol plan D Main v2 " xfId="505" xr:uid="{00000000-0005-0000-0000-0000B8010000}"/>
    <cellStyle name="0_Slides for Ops deck Asia_Annual Plan 2012 Consol plan D Main v3 " xfId="506" xr:uid="{00000000-0005-0000-0000-0000B9010000}"/>
    <cellStyle name="0_Slides for Ops deck Asia_Annual Plan 2012 Consol plan D Main v5" xfId="507" xr:uid="{00000000-0005-0000-0000-0000BA010000}"/>
    <cellStyle name="0_Slides for Ops deck Asia_Annual Plan 2012 Consol plan D Main v7" xfId="508" xr:uid="{00000000-0005-0000-0000-0000BB010000}"/>
    <cellStyle name="0_Slides for Ops deck Asia_Annual Plan 2012 Consol plan D Main v9 cognos download" xfId="509" xr:uid="{00000000-0005-0000-0000-0000BC010000}"/>
    <cellStyle name="0_Slides for Ops deck Asia_BQ209 Consol (version 5) for after Paul's review for Ebit bridge &amp; Pdt line corrected" xfId="510" xr:uid="{00000000-0005-0000-0000-0000BD010000}"/>
    <cellStyle name="0_Slides for Ops deck Asia_BQ309 Consol" xfId="511" xr:uid="{00000000-0005-0000-0000-0000BE010000}"/>
    <cellStyle name="0_Slides for Ops deck Asia_Copy of Annual Plan 2012 Consol plan D Main " xfId="512" xr:uid="{00000000-0005-0000-0000-0000BF010000}"/>
    <cellStyle name="0_Slides for Ops deck Asia_Excel Template for BQ309 - Sales EA wif historicals" xfId="513" xr:uid="{00000000-0005-0000-0000-0000C0010000}"/>
    <cellStyle name="0_Slides for Ops deck Asia_Jun09-R&amp;B" xfId="514" xr:uid="{00000000-0005-0000-0000-0000C1010000}"/>
    <cellStyle name="0_Slides for Ops deck Asia_Jun09-R&amp;B_Annual Plan 2012 Consol" xfId="515" xr:uid="{00000000-0005-0000-0000-0000C2010000}"/>
    <cellStyle name="0_Slides for Ops deck Asia_Jun09-R&amp;B_Annual Plan 2012 Consol plan D Main v2 " xfId="516" xr:uid="{00000000-0005-0000-0000-0000C3010000}"/>
    <cellStyle name="0_Slides for Ops deck Asia_Jun09-R&amp;B_Annual Plan 2012 Consol plan D Main v3 " xfId="517" xr:uid="{00000000-0005-0000-0000-0000C4010000}"/>
    <cellStyle name="0_Slides for Ops deck Asia_Jun09-R&amp;B_Annual Plan 2012 Consol plan D Main v5" xfId="518" xr:uid="{00000000-0005-0000-0000-0000C5010000}"/>
    <cellStyle name="0_Slides for Ops deck Asia_Jun09-R&amp;B_Annual Plan 2012 Consol plan D Main v7" xfId="519" xr:uid="{00000000-0005-0000-0000-0000C6010000}"/>
    <cellStyle name="0_Slides for Ops deck Asia_Jun09-R&amp;B_Annual Plan 2012 Consol plan D Main v9 cognos download" xfId="520" xr:uid="{00000000-0005-0000-0000-0000C7010000}"/>
    <cellStyle name="0_Slides for Ops deck Asia_Jun09-R&amp;B_Copy of Annual Plan 2012 Consol plan D Main " xfId="521" xr:uid="{00000000-0005-0000-0000-0000C8010000}"/>
    <cellStyle name="1,comma" xfId="522" xr:uid="{00000000-0005-0000-0000-0000C9010000}"/>
    <cellStyle name="20 % - Dekorfärg1" xfId="7" xr:uid="{00000000-0005-0000-0000-0000CA010000}"/>
    <cellStyle name="20 % - Dekorfärg2" xfId="8" xr:uid="{00000000-0005-0000-0000-0000CB010000}"/>
    <cellStyle name="20 % - Dekorfärg3" xfId="9" xr:uid="{00000000-0005-0000-0000-0000CC010000}"/>
    <cellStyle name="20 % - Dekorfärg4" xfId="10" xr:uid="{00000000-0005-0000-0000-0000CD010000}"/>
    <cellStyle name="20 % - Dekorfärg5" xfId="11" xr:uid="{00000000-0005-0000-0000-0000CE010000}"/>
    <cellStyle name="20 % - Dekorfärg6" xfId="12" xr:uid="{00000000-0005-0000-0000-0000CF010000}"/>
    <cellStyle name="20% - Accent1 10" xfId="523" xr:uid="{00000000-0005-0000-0000-0000D0010000}"/>
    <cellStyle name="20% - Accent1 11" xfId="524" xr:uid="{00000000-0005-0000-0000-0000D1010000}"/>
    <cellStyle name="20% - Accent1 12" xfId="525" xr:uid="{00000000-0005-0000-0000-0000D2010000}"/>
    <cellStyle name="20% - Accent1 13" xfId="526" xr:uid="{00000000-0005-0000-0000-0000D3010000}"/>
    <cellStyle name="20% - Accent1 14" xfId="527" xr:uid="{00000000-0005-0000-0000-0000D4010000}"/>
    <cellStyle name="20% - Accent1 15" xfId="528" xr:uid="{00000000-0005-0000-0000-0000D5010000}"/>
    <cellStyle name="20% - Accent1 16" xfId="529" xr:uid="{00000000-0005-0000-0000-0000D6010000}"/>
    <cellStyle name="20% - Accent1 17" xfId="530" xr:uid="{00000000-0005-0000-0000-0000D7010000}"/>
    <cellStyle name="20% - Accent1 18" xfId="531" xr:uid="{00000000-0005-0000-0000-0000D8010000}"/>
    <cellStyle name="20% - Accent1 19" xfId="532" xr:uid="{00000000-0005-0000-0000-0000D9010000}"/>
    <cellStyle name="20% - Accent1 2" xfId="533" xr:uid="{00000000-0005-0000-0000-0000DA010000}"/>
    <cellStyle name="20% - Accent1 2 10" xfId="534" xr:uid="{00000000-0005-0000-0000-0000DB010000}"/>
    <cellStyle name="20% - Accent1 2 11" xfId="535" xr:uid="{00000000-0005-0000-0000-0000DC010000}"/>
    <cellStyle name="20% - Accent1 2 12" xfId="536" xr:uid="{00000000-0005-0000-0000-0000DD010000}"/>
    <cellStyle name="20% - Accent1 2 13" xfId="537" xr:uid="{00000000-0005-0000-0000-0000DE010000}"/>
    <cellStyle name="20% - Accent1 2 14" xfId="538" xr:uid="{00000000-0005-0000-0000-0000DF010000}"/>
    <cellStyle name="20% - Accent1 2 15" xfId="539" xr:uid="{00000000-0005-0000-0000-0000E0010000}"/>
    <cellStyle name="20% - Accent1 2 16" xfId="540" xr:uid="{00000000-0005-0000-0000-0000E1010000}"/>
    <cellStyle name="20% - Accent1 2 17" xfId="541" xr:uid="{00000000-0005-0000-0000-0000E2010000}"/>
    <cellStyle name="20% - Accent1 2 18" xfId="542" xr:uid="{00000000-0005-0000-0000-0000E3010000}"/>
    <cellStyle name="20% - Accent1 2 19" xfId="543" xr:uid="{00000000-0005-0000-0000-0000E4010000}"/>
    <cellStyle name="20% - Accent1 2 2" xfId="544" xr:uid="{00000000-0005-0000-0000-0000E5010000}"/>
    <cellStyle name="20% - Accent1 2 20" xfId="545" xr:uid="{00000000-0005-0000-0000-0000E6010000}"/>
    <cellStyle name="20% - Accent1 2 20 2" xfId="546" xr:uid="{00000000-0005-0000-0000-0000E7010000}"/>
    <cellStyle name="20% - Accent1 2 20 2 2" xfId="547" xr:uid="{00000000-0005-0000-0000-0000E8010000}"/>
    <cellStyle name="20% - Accent1 2 20 3" xfId="548" xr:uid="{00000000-0005-0000-0000-0000E9010000}"/>
    <cellStyle name="20% - Accent1 2 21" xfId="549" xr:uid="{00000000-0005-0000-0000-0000EA010000}"/>
    <cellStyle name="20% - Accent1 2 21 2" xfId="550" xr:uid="{00000000-0005-0000-0000-0000EB010000}"/>
    <cellStyle name="20% - Accent1 2 21 2 2" xfId="551" xr:uid="{00000000-0005-0000-0000-0000EC010000}"/>
    <cellStyle name="20% - Accent1 2 21 3" xfId="552" xr:uid="{00000000-0005-0000-0000-0000ED010000}"/>
    <cellStyle name="20% - Accent1 2 22" xfId="553" xr:uid="{00000000-0005-0000-0000-0000EE010000}"/>
    <cellStyle name="20% - Accent1 2 22 2" xfId="554" xr:uid="{00000000-0005-0000-0000-0000EF010000}"/>
    <cellStyle name="20% - Accent1 2 22 2 2" xfId="555" xr:uid="{00000000-0005-0000-0000-0000F0010000}"/>
    <cellStyle name="20% - Accent1 2 22 3" xfId="556" xr:uid="{00000000-0005-0000-0000-0000F1010000}"/>
    <cellStyle name="20% - Accent1 2 3" xfId="557" xr:uid="{00000000-0005-0000-0000-0000F2010000}"/>
    <cellStyle name="20% - Accent1 2 4" xfId="558" xr:uid="{00000000-0005-0000-0000-0000F3010000}"/>
    <cellStyle name="20% - Accent1 2 5" xfId="559" xr:uid="{00000000-0005-0000-0000-0000F4010000}"/>
    <cellStyle name="20% - Accent1 2 6" xfId="560" xr:uid="{00000000-0005-0000-0000-0000F5010000}"/>
    <cellStyle name="20% - Accent1 2 7" xfId="561" xr:uid="{00000000-0005-0000-0000-0000F6010000}"/>
    <cellStyle name="20% - Accent1 2 8" xfId="562" xr:uid="{00000000-0005-0000-0000-0000F7010000}"/>
    <cellStyle name="20% - Accent1 2 9" xfId="563" xr:uid="{00000000-0005-0000-0000-0000F8010000}"/>
    <cellStyle name="20% - Accent1 2_Actuals" xfId="564" xr:uid="{00000000-0005-0000-0000-0000F9010000}"/>
    <cellStyle name="20% - Accent1 3" xfId="565" xr:uid="{00000000-0005-0000-0000-0000FA010000}"/>
    <cellStyle name="20% - Accent1 4" xfId="566" xr:uid="{00000000-0005-0000-0000-0000FB010000}"/>
    <cellStyle name="20% - Accent1 5" xfId="567" xr:uid="{00000000-0005-0000-0000-0000FC010000}"/>
    <cellStyle name="20% - Accent1 6" xfId="568" xr:uid="{00000000-0005-0000-0000-0000FD010000}"/>
    <cellStyle name="20% - Accent1 7" xfId="569" xr:uid="{00000000-0005-0000-0000-0000FE010000}"/>
    <cellStyle name="20% - Accent1 8" xfId="570" xr:uid="{00000000-0005-0000-0000-0000FF010000}"/>
    <cellStyle name="20% - Accent1 9" xfId="571" xr:uid="{00000000-0005-0000-0000-000000020000}"/>
    <cellStyle name="20% - Accent2 10" xfId="572" xr:uid="{00000000-0005-0000-0000-000001020000}"/>
    <cellStyle name="20% - Accent2 11" xfId="573" xr:uid="{00000000-0005-0000-0000-000002020000}"/>
    <cellStyle name="20% - Accent2 12" xfId="574" xr:uid="{00000000-0005-0000-0000-000003020000}"/>
    <cellStyle name="20% - Accent2 13" xfId="575" xr:uid="{00000000-0005-0000-0000-000004020000}"/>
    <cellStyle name="20% - Accent2 14" xfId="576" xr:uid="{00000000-0005-0000-0000-000005020000}"/>
    <cellStyle name="20% - Accent2 15" xfId="577" xr:uid="{00000000-0005-0000-0000-000006020000}"/>
    <cellStyle name="20% - Accent2 16" xfId="578" xr:uid="{00000000-0005-0000-0000-000007020000}"/>
    <cellStyle name="20% - Accent2 17" xfId="579" xr:uid="{00000000-0005-0000-0000-000008020000}"/>
    <cellStyle name="20% - Accent2 18" xfId="580" xr:uid="{00000000-0005-0000-0000-000009020000}"/>
    <cellStyle name="20% - Accent2 19" xfId="581" xr:uid="{00000000-0005-0000-0000-00000A020000}"/>
    <cellStyle name="20% - Accent2 2" xfId="582" xr:uid="{00000000-0005-0000-0000-00000B020000}"/>
    <cellStyle name="20% - Accent2 2 10" xfId="583" xr:uid="{00000000-0005-0000-0000-00000C020000}"/>
    <cellStyle name="20% - Accent2 2 11" xfId="584" xr:uid="{00000000-0005-0000-0000-00000D020000}"/>
    <cellStyle name="20% - Accent2 2 12" xfId="585" xr:uid="{00000000-0005-0000-0000-00000E020000}"/>
    <cellStyle name="20% - Accent2 2 13" xfId="586" xr:uid="{00000000-0005-0000-0000-00000F020000}"/>
    <cellStyle name="20% - Accent2 2 14" xfId="587" xr:uid="{00000000-0005-0000-0000-000010020000}"/>
    <cellStyle name="20% - Accent2 2 15" xfId="588" xr:uid="{00000000-0005-0000-0000-000011020000}"/>
    <cellStyle name="20% - Accent2 2 16" xfId="589" xr:uid="{00000000-0005-0000-0000-000012020000}"/>
    <cellStyle name="20% - Accent2 2 17" xfId="590" xr:uid="{00000000-0005-0000-0000-000013020000}"/>
    <cellStyle name="20% - Accent2 2 18" xfId="591" xr:uid="{00000000-0005-0000-0000-000014020000}"/>
    <cellStyle name="20% - Accent2 2 19" xfId="592" xr:uid="{00000000-0005-0000-0000-000015020000}"/>
    <cellStyle name="20% - Accent2 2 2" xfId="593" xr:uid="{00000000-0005-0000-0000-000016020000}"/>
    <cellStyle name="20% - Accent2 2 20" xfId="594" xr:uid="{00000000-0005-0000-0000-000017020000}"/>
    <cellStyle name="20% - Accent2 2 20 2" xfId="595" xr:uid="{00000000-0005-0000-0000-000018020000}"/>
    <cellStyle name="20% - Accent2 2 20 2 2" xfId="596" xr:uid="{00000000-0005-0000-0000-000019020000}"/>
    <cellStyle name="20% - Accent2 2 20 3" xfId="597" xr:uid="{00000000-0005-0000-0000-00001A020000}"/>
    <cellStyle name="20% - Accent2 2 21" xfId="598" xr:uid="{00000000-0005-0000-0000-00001B020000}"/>
    <cellStyle name="20% - Accent2 2 21 2" xfId="599" xr:uid="{00000000-0005-0000-0000-00001C020000}"/>
    <cellStyle name="20% - Accent2 2 21 2 2" xfId="600" xr:uid="{00000000-0005-0000-0000-00001D020000}"/>
    <cellStyle name="20% - Accent2 2 21 3" xfId="601" xr:uid="{00000000-0005-0000-0000-00001E020000}"/>
    <cellStyle name="20% - Accent2 2 22" xfId="602" xr:uid="{00000000-0005-0000-0000-00001F020000}"/>
    <cellStyle name="20% - Accent2 2 22 2" xfId="603" xr:uid="{00000000-0005-0000-0000-000020020000}"/>
    <cellStyle name="20% - Accent2 2 22 2 2" xfId="604" xr:uid="{00000000-0005-0000-0000-000021020000}"/>
    <cellStyle name="20% - Accent2 2 22 3" xfId="605" xr:uid="{00000000-0005-0000-0000-000022020000}"/>
    <cellStyle name="20% - Accent2 2 3" xfId="606" xr:uid="{00000000-0005-0000-0000-000023020000}"/>
    <cellStyle name="20% - Accent2 2 4" xfId="607" xr:uid="{00000000-0005-0000-0000-000024020000}"/>
    <cellStyle name="20% - Accent2 2 5" xfId="608" xr:uid="{00000000-0005-0000-0000-000025020000}"/>
    <cellStyle name="20% - Accent2 2 6" xfId="609" xr:uid="{00000000-0005-0000-0000-000026020000}"/>
    <cellStyle name="20% - Accent2 2 7" xfId="610" xr:uid="{00000000-0005-0000-0000-000027020000}"/>
    <cellStyle name="20% - Accent2 2 8" xfId="611" xr:uid="{00000000-0005-0000-0000-000028020000}"/>
    <cellStyle name="20% - Accent2 2 9" xfId="612" xr:uid="{00000000-0005-0000-0000-000029020000}"/>
    <cellStyle name="20% - Accent2 2_Actuals" xfId="613" xr:uid="{00000000-0005-0000-0000-00002A020000}"/>
    <cellStyle name="20% - Accent2 3" xfId="614" xr:uid="{00000000-0005-0000-0000-00002B020000}"/>
    <cellStyle name="20% - Accent2 4" xfId="615" xr:uid="{00000000-0005-0000-0000-00002C020000}"/>
    <cellStyle name="20% - Accent2 5" xfId="616" xr:uid="{00000000-0005-0000-0000-00002D020000}"/>
    <cellStyle name="20% - Accent2 6" xfId="617" xr:uid="{00000000-0005-0000-0000-00002E020000}"/>
    <cellStyle name="20% - Accent2 7" xfId="618" xr:uid="{00000000-0005-0000-0000-00002F020000}"/>
    <cellStyle name="20% - Accent2 8" xfId="619" xr:uid="{00000000-0005-0000-0000-000030020000}"/>
    <cellStyle name="20% - Accent2 9" xfId="620" xr:uid="{00000000-0005-0000-0000-000031020000}"/>
    <cellStyle name="20% - Accent3 10" xfId="621" xr:uid="{00000000-0005-0000-0000-000032020000}"/>
    <cellStyle name="20% - Accent3 11" xfId="622" xr:uid="{00000000-0005-0000-0000-000033020000}"/>
    <cellStyle name="20% - Accent3 12" xfId="623" xr:uid="{00000000-0005-0000-0000-000034020000}"/>
    <cellStyle name="20% - Accent3 13" xfId="624" xr:uid="{00000000-0005-0000-0000-000035020000}"/>
    <cellStyle name="20% - Accent3 14" xfId="625" xr:uid="{00000000-0005-0000-0000-000036020000}"/>
    <cellStyle name="20% - Accent3 15" xfId="626" xr:uid="{00000000-0005-0000-0000-000037020000}"/>
    <cellStyle name="20% - Accent3 16" xfId="627" xr:uid="{00000000-0005-0000-0000-000038020000}"/>
    <cellStyle name="20% - Accent3 17" xfId="628" xr:uid="{00000000-0005-0000-0000-000039020000}"/>
    <cellStyle name="20% - Accent3 18" xfId="629" xr:uid="{00000000-0005-0000-0000-00003A020000}"/>
    <cellStyle name="20% - Accent3 19" xfId="630" xr:uid="{00000000-0005-0000-0000-00003B020000}"/>
    <cellStyle name="20% - Accent3 2" xfId="631" xr:uid="{00000000-0005-0000-0000-00003C020000}"/>
    <cellStyle name="20% - Accent3 2 10" xfId="632" xr:uid="{00000000-0005-0000-0000-00003D020000}"/>
    <cellStyle name="20% - Accent3 2 11" xfId="633" xr:uid="{00000000-0005-0000-0000-00003E020000}"/>
    <cellStyle name="20% - Accent3 2 12" xfId="634" xr:uid="{00000000-0005-0000-0000-00003F020000}"/>
    <cellStyle name="20% - Accent3 2 13" xfId="635" xr:uid="{00000000-0005-0000-0000-000040020000}"/>
    <cellStyle name="20% - Accent3 2 14" xfId="636" xr:uid="{00000000-0005-0000-0000-000041020000}"/>
    <cellStyle name="20% - Accent3 2 15" xfId="637" xr:uid="{00000000-0005-0000-0000-000042020000}"/>
    <cellStyle name="20% - Accent3 2 16" xfId="638" xr:uid="{00000000-0005-0000-0000-000043020000}"/>
    <cellStyle name="20% - Accent3 2 17" xfId="639" xr:uid="{00000000-0005-0000-0000-000044020000}"/>
    <cellStyle name="20% - Accent3 2 18" xfId="640" xr:uid="{00000000-0005-0000-0000-000045020000}"/>
    <cellStyle name="20% - Accent3 2 19" xfId="641" xr:uid="{00000000-0005-0000-0000-000046020000}"/>
    <cellStyle name="20% - Accent3 2 2" xfId="642" xr:uid="{00000000-0005-0000-0000-000047020000}"/>
    <cellStyle name="20% - Accent3 2 20" xfId="643" xr:uid="{00000000-0005-0000-0000-000048020000}"/>
    <cellStyle name="20% - Accent3 2 20 2" xfId="644" xr:uid="{00000000-0005-0000-0000-000049020000}"/>
    <cellStyle name="20% - Accent3 2 20 2 2" xfId="645" xr:uid="{00000000-0005-0000-0000-00004A020000}"/>
    <cellStyle name="20% - Accent3 2 20 3" xfId="646" xr:uid="{00000000-0005-0000-0000-00004B020000}"/>
    <cellStyle name="20% - Accent3 2 21" xfId="647" xr:uid="{00000000-0005-0000-0000-00004C020000}"/>
    <cellStyle name="20% - Accent3 2 21 2" xfId="648" xr:uid="{00000000-0005-0000-0000-00004D020000}"/>
    <cellStyle name="20% - Accent3 2 21 2 2" xfId="649" xr:uid="{00000000-0005-0000-0000-00004E020000}"/>
    <cellStyle name="20% - Accent3 2 21 3" xfId="650" xr:uid="{00000000-0005-0000-0000-00004F020000}"/>
    <cellStyle name="20% - Accent3 2 22" xfId="651" xr:uid="{00000000-0005-0000-0000-000050020000}"/>
    <cellStyle name="20% - Accent3 2 22 2" xfId="652" xr:uid="{00000000-0005-0000-0000-000051020000}"/>
    <cellStyle name="20% - Accent3 2 22 2 2" xfId="653" xr:uid="{00000000-0005-0000-0000-000052020000}"/>
    <cellStyle name="20% - Accent3 2 22 3" xfId="654" xr:uid="{00000000-0005-0000-0000-000053020000}"/>
    <cellStyle name="20% - Accent3 2 3" xfId="655" xr:uid="{00000000-0005-0000-0000-000054020000}"/>
    <cellStyle name="20% - Accent3 2 4" xfId="656" xr:uid="{00000000-0005-0000-0000-000055020000}"/>
    <cellStyle name="20% - Accent3 2 5" xfId="657" xr:uid="{00000000-0005-0000-0000-000056020000}"/>
    <cellStyle name="20% - Accent3 2 6" xfId="658" xr:uid="{00000000-0005-0000-0000-000057020000}"/>
    <cellStyle name="20% - Accent3 2 7" xfId="659" xr:uid="{00000000-0005-0000-0000-000058020000}"/>
    <cellStyle name="20% - Accent3 2 8" xfId="660" xr:uid="{00000000-0005-0000-0000-000059020000}"/>
    <cellStyle name="20% - Accent3 2 9" xfId="661" xr:uid="{00000000-0005-0000-0000-00005A020000}"/>
    <cellStyle name="20% - Accent3 2_Actuals" xfId="662" xr:uid="{00000000-0005-0000-0000-00005B020000}"/>
    <cellStyle name="20% - Accent3 3" xfId="663" xr:uid="{00000000-0005-0000-0000-00005C020000}"/>
    <cellStyle name="20% - Accent3 4" xfId="664" xr:uid="{00000000-0005-0000-0000-00005D020000}"/>
    <cellStyle name="20% - Accent3 5" xfId="665" xr:uid="{00000000-0005-0000-0000-00005E020000}"/>
    <cellStyle name="20% - Accent3 6" xfId="666" xr:uid="{00000000-0005-0000-0000-00005F020000}"/>
    <cellStyle name="20% - Accent3 7" xfId="667" xr:uid="{00000000-0005-0000-0000-000060020000}"/>
    <cellStyle name="20% - Accent3 8" xfId="668" xr:uid="{00000000-0005-0000-0000-000061020000}"/>
    <cellStyle name="20% - Accent3 9" xfId="669" xr:uid="{00000000-0005-0000-0000-000062020000}"/>
    <cellStyle name="20% - Accent4 10" xfId="670" xr:uid="{00000000-0005-0000-0000-000063020000}"/>
    <cellStyle name="20% - Accent4 11" xfId="671" xr:uid="{00000000-0005-0000-0000-000064020000}"/>
    <cellStyle name="20% - Accent4 12" xfId="672" xr:uid="{00000000-0005-0000-0000-000065020000}"/>
    <cellStyle name="20% - Accent4 13" xfId="673" xr:uid="{00000000-0005-0000-0000-000066020000}"/>
    <cellStyle name="20% - Accent4 14" xfId="674" xr:uid="{00000000-0005-0000-0000-000067020000}"/>
    <cellStyle name="20% - Accent4 15" xfId="675" xr:uid="{00000000-0005-0000-0000-000068020000}"/>
    <cellStyle name="20% - Accent4 16" xfId="676" xr:uid="{00000000-0005-0000-0000-000069020000}"/>
    <cellStyle name="20% - Accent4 17" xfId="677" xr:uid="{00000000-0005-0000-0000-00006A020000}"/>
    <cellStyle name="20% - Accent4 18" xfId="678" xr:uid="{00000000-0005-0000-0000-00006B020000}"/>
    <cellStyle name="20% - Accent4 19" xfId="679" xr:uid="{00000000-0005-0000-0000-00006C020000}"/>
    <cellStyle name="20% - Accent4 2" xfId="680" xr:uid="{00000000-0005-0000-0000-00006D020000}"/>
    <cellStyle name="20% - Accent4 2 10" xfId="681" xr:uid="{00000000-0005-0000-0000-00006E020000}"/>
    <cellStyle name="20% - Accent4 2 11" xfId="682" xr:uid="{00000000-0005-0000-0000-00006F020000}"/>
    <cellStyle name="20% - Accent4 2 12" xfId="683" xr:uid="{00000000-0005-0000-0000-000070020000}"/>
    <cellStyle name="20% - Accent4 2 13" xfId="684" xr:uid="{00000000-0005-0000-0000-000071020000}"/>
    <cellStyle name="20% - Accent4 2 14" xfId="685" xr:uid="{00000000-0005-0000-0000-000072020000}"/>
    <cellStyle name="20% - Accent4 2 15" xfId="686" xr:uid="{00000000-0005-0000-0000-000073020000}"/>
    <cellStyle name="20% - Accent4 2 16" xfId="687" xr:uid="{00000000-0005-0000-0000-000074020000}"/>
    <cellStyle name="20% - Accent4 2 17" xfId="688" xr:uid="{00000000-0005-0000-0000-000075020000}"/>
    <cellStyle name="20% - Accent4 2 18" xfId="689" xr:uid="{00000000-0005-0000-0000-000076020000}"/>
    <cellStyle name="20% - Accent4 2 19" xfId="690" xr:uid="{00000000-0005-0000-0000-000077020000}"/>
    <cellStyle name="20% - Accent4 2 2" xfId="691" xr:uid="{00000000-0005-0000-0000-000078020000}"/>
    <cellStyle name="20% - Accent4 2 20" xfId="692" xr:uid="{00000000-0005-0000-0000-000079020000}"/>
    <cellStyle name="20% - Accent4 2 20 2" xfId="693" xr:uid="{00000000-0005-0000-0000-00007A020000}"/>
    <cellStyle name="20% - Accent4 2 20 2 2" xfId="694" xr:uid="{00000000-0005-0000-0000-00007B020000}"/>
    <cellStyle name="20% - Accent4 2 20 3" xfId="695" xr:uid="{00000000-0005-0000-0000-00007C020000}"/>
    <cellStyle name="20% - Accent4 2 21" xfId="696" xr:uid="{00000000-0005-0000-0000-00007D020000}"/>
    <cellStyle name="20% - Accent4 2 21 2" xfId="697" xr:uid="{00000000-0005-0000-0000-00007E020000}"/>
    <cellStyle name="20% - Accent4 2 21 2 2" xfId="698" xr:uid="{00000000-0005-0000-0000-00007F020000}"/>
    <cellStyle name="20% - Accent4 2 21 3" xfId="699" xr:uid="{00000000-0005-0000-0000-000080020000}"/>
    <cellStyle name="20% - Accent4 2 22" xfId="700" xr:uid="{00000000-0005-0000-0000-000081020000}"/>
    <cellStyle name="20% - Accent4 2 22 2" xfId="701" xr:uid="{00000000-0005-0000-0000-000082020000}"/>
    <cellStyle name="20% - Accent4 2 22 2 2" xfId="702" xr:uid="{00000000-0005-0000-0000-000083020000}"/>
    <cellStyle name="20% - Accent4 2 22 3" xfId="703" xr:uid="{00000000-0005-0000-0000-000084020000}"/>
    <cellStyle name="20% - Accent4 2 3" xfId="704" xr:uid="{00000000-0005-0000-0000-000085020000}"/>
    <cellStyle name="20% - Accent4 2 4" xfId="705" xr:uid="{00000000-0005-0000-0000-000086020000}"/>
    <cellStyle name="20% - Accent4 2 5" xfId="706" xr:uid="{00000000-0005-0000-0000-000087020000}"/>
    <cellStyle name="20% - Accent4 2 6" xfId="707" xr:uid="{00000000-0005-0000-0000-000088020000}"/>
    <cellStyle name="20% - Accent4 2 7" xfId="708" xr:uid="{00000000-0005-0000-0000-000089020000}"/>
    <cellStyle name="20% - Accent4 2 8" xfId="709" xr:uid="{00000000-0005-0000-0000-00008A020000}"/>
    <cellStyle name="20% - Accent4 2 9" xfId="710" xr:uid="{00000000-0005-0000-0000-00008B020000}"/>
    <cellStyle name="20% - Accent4 2_Actuals" xfId="711" xr:uid="{00000000-0005-0000-0000-00008C020000}"/>
    <cellStyle name="20% - Accent4 3" xfId="712" xr:uid="{00000000-0005-0000-0000-00008D020000}"/>
    <cellStyle name="20% - Accent4 4" xfId="713" xr:uid="{00000000-0005-0000-0000-00008E020000}"/>
    <cellStyle name="20% - Accent4 5" xfId="714" xr:uid="{00000000-0005-0000-0000-00008F020000}"/>
    <cellStyle name="20% - Accent4 6" xfId="715" xr:uid="{00000000-0005-0000-0000-000090020000}"/>
    <cellStyle name="20% - Accent4 7" xfId="716" xr:uid="{00000000-0005-0000-0000-000091020000}"/>
    <cellStyle name="20% - Accent4 8" xfId="717" xr:uid="{00000000-0005-0000-0000-000092020000}"/>
    <cellStyle name="20% - Accent4 9" xfId="718" xr:uid="{00000000-0005-0000-0000-000093020000}"/>
    <cellStyle name="20% - Accent5 10" xfId="719" xr:uid="{00000000-0005-0000-0000-000094020000}"/>
    <cellStyle name="20% - Accent5 11" xfId="720" xr:uid="{00000000-0005-0000-0000-000095020000}"/>
    <cellStyle name="20% - Accent5 12" xfId="721" xr:uid="{00000000-0005-0000-0000-000096020000}"/>
    <cellStyle name="20% - Accent5 13" xfId="722" xr:uid="{00000000-0005-0000-0000-000097020000}"/>
    <cellStyle name="20% - Accent5 14" xfId="723" xr:uid="{00000000-0005-0000-0000-000098020000}"/>
    <cellStyle name="20% - Accent5 15" xfId="724" xr:uid="{00000000-0005-0000-0000-000099020000}"/>
    <cellStyle name="20% - Accent5 16" xfId="725" xr:uid="{00000000-0005-0000-0000-00009A020000}"/>
    <cellStyle name="20% - Accent5 17" xfId="726" xr:uid="{00000000-0005-0000-0000-00009B020000}"/>
    <cellStyle name="20% - Accent5 18" xfId="727" xr:uid="{00000000-0005-0000-0000-00009C020000}"/>
    <cellStyle name="20% - Accent5 19" xfId="728" xr:uid="{00000000-0005-0000-0000-00009D020000}"/>
    <cellStyle name="20% - Accent5 2" xfId="729" xr:uid="{00000000-0005-0000-0000-00009E020000}"/>
    <cellStyle name="20% - Accent5 2 10" xfId="730" xr:uid="{00000000-0005-0000-0000-00009F020000}"/>
    <cellStyle name="20% - Accent5 2 11" xfId="731" xr:uid="{00000000-0005-0000-0000-0000A0020000}"/>
    <cellStyle name="20% - Accent5 2 12" xfId="732" xr:uid="{00000000-0005-0000-0000-0000A1020000}"/>
    <cellStyle name="20% - Accent5 2 13" xfId="733" xr:uid="{00000000-0005-0000-0000-0000A2020000}"/>
    <cellStyle name="20% - Accent5 2 14" xfId="734" xr:uid="{00000000-0005-0000-0000-0000A3020000}"/>
    <cellStyle name="20% - Accent5 2 15" xfId="735" xr:uid="{00000000-0005-0000-0000-0000A4020000}"/>
    <cellStyle name="20% - Accent5 2 16" xfId="736" xr:uid="{00000000-0005-0000-0000-0000A5020000}"/>
    <cellStyle name="20% - Accent5 2 17" xfId="737" xr:uid="{00000000-0005-0000-0000-0000A6020000}"/>
    <cellStyle name="20% - Accent5 2 18" xfId="738" xr:uid="{00000000-0005-0000-0000-0000A7020000}"/>
    <cellStyle name="20% - Accent5 2 19" xfId="739" xr:uid="{00000000-0005-0000-0000-0000A8020000}"/>
    <cellStyle name="20% - Accent5 2 2" xfId="740" xr:uid="{00000000-0005-0000-0000-0000A9020000}"/>
    <cellStyle name="20% - Accent5 2 20" xfId="741" xr:uid="{00000000-0005-0000-0000-0000AA020000}"/>
    <cellStyle name="20% - Accent5 2 20 2" xfId="742" xr:uid="{00000000-0005-0000-0000-0000AB020000}"/>
    <cellStyle name="20% - Accent5 2 20 2 2" xfId="743" xr:uid="{00000000-0005-0000-0000-0000AC020000}"/>
    <cellStyle name="20% - Accent5 2 20 3" xfId="744" xr:uid="{00000000-0005-0000-0000-0000AD020000}"/>
    <cellStyle name="20% - Accent5 2 21" xfId="745" xr:uid="{00000000-0005-0000-0000-0000AE020000}"/>
    <cellStyle name="20% - Accent5 2 21 2" xfId="746" xr:uid="{00000000-0005-0000-0000-0000AF020000}"/>
    <cellStyle name="20% - Accent5 2 21 2 2" xfId="747" xr:uid="{00000000-0005-0000-0000-0000B0020000}"/>
    <cellStyle name="20% - Accent5 2 21 3" xfId="748" xr:uid="{00000000-0005-0000-0000-0000B1020000}"/>
    <cellStyle name="20% - Accent5 2 22" xfId="749" xr:uid="{00000000-0005-0000-0000-0000B2020000}"/>
    <cellStyle name="20% - Accent5 2 22 2" xfId="750" xr:uid="{00000000-0005-0000-0000-0000B3020000}"/>
    <cellStyle name="20% - Accent5 2 22 2 2" xfId="751" xr:uid="{00000000-0005-0000-0000-0000B4020000}"/>
    <cellStyle name="20% - Accent5 2 22 3" xfId="752" xr:uid="{00000000-0005-0000-0000-0000B5020000}"/>
    <cellStyle name="20% - Accent5 2 3" xfId="753" xr:uid="{00000000-0005-0000-0000-0000B6020000}"/>
    <cellStyle name="20% - Accent5 2 4" xfId="754" xr:uid="{00000000-0005-0000-0000-0000B7020000}"/>
    <cellStyle name="20% - Accent5 2 5" xfId="755" xr:uid="{00000000-0005-0000-0000-0000B8020000}"/>
    <cellStyle name="20% - Accent5 2 6" xfId="756" xr:uid="{00000000-0005-0000-0000-0000B9020000}"/>
    <cellStyle name="20% - Accent5 2 7" xfId="757" xr:uid="{00000000-0005-0000-0000-0000BA020000}"/>
    <cellStyle name="20% - Accent5 2 8" xfId="758" xr:uid="{00000000-0005-0000-0000-0000BB020000}"/>
    <cellStyle name="20% - Accent5 2 9" xfId="759" xr:uid="{00000000-0005-0000-0000-0000BC020000}"/>
    <cellStyle name="20% - Accent5 2_Actuals" xfId="760" xr:uid="{00000000-0005-0000-0000-0000BD020000}"/>
    <cellStyle name="20% - Accent5 3" xfId="761" xr:uid="{00000000-0005-0000-0000-0000BE020000}"/>
    <cellStyle name="20% - Accent5 4" xfId="762" xr:uid="{00000000-0005-0000-0000-0000BF020000}"/>
    <cellStyle name="20% - Accent5 5" xfId="763" xr:uid="{00000000-0005-0000-0000-0000C0020000}"/>
    <cellStyle name="20% - Accent5 6" xfId="764" xr:uid="{00000000-0005-0000-0000-0000C1020000}"/>
    <cellStyle name="20% - Accent5 7" xfId="765" xr:uid="{00000000-0005-0000-0000-0000C2020000}"/>
    <cellStyle name="20% - Accent5 8" xfId="766" xr:uid="{00000000-0005-0000-0000-0000C3020000}"/>
    <cellStyle name="20% - Accent5 9" xfId="767" xr:uid="{00000000-0005-0000-0000-0000C4020000}"/>
    <cellStyle name="20% - Accent6 10" xfId="768" xr:uid="{00000000-0005-0000-0000-0000C5020000}"/>
    <cellStyle name="20% - Accent6 11" xfId="769" xr:uid="{00000000-0005-0000-0000-0000C6020000}"/>
    <cellStyle name="20% - Accent6 12" xfId="770" xr:uid="{00000000-0005-0000-0000-0000C7020000}"/>
    <cellStyle name="20% - Accent6 13" xfId="771" xr:uid="{00000000-0005-0000-0000-0000C8020000}"/>
    <cellStyle name="20% - Accent6 14" xfId="772" xr:uid="{00000000-0005-0000-0000-0000C9020000}"/>
    <cellStyle name="20% - Accent6 15" xfId="773" xr:uid="{00000000-0005-0000-0000-0000CA020000}"/>
    <cellStyle name="20% - Accent6 16" xfId="774" xr:uid="{00000000-0005-0000-0000-0000CB020000}"/>
    <cellStyle name="20% - Accent6 17" xfId="775" xr:uid="{00000000-0005-0000-0000-0000CC020000}"/>
    <cellStyle name="20% - Accent6 18" xfId="776" xr:uid="{00000000-0005-0000-0000-0000CD020000}"/>
    <cellStyle name="20% - Accent6 19" xfId="777" xr:uid="{00000000-0005-0000-0000-0000CE020000}"/>
    <cellStyle name="20% - Accent6 2" xfId="778" xr:uid="{00000000-0005-0000-0000-0000CF020000}"/>
    <cellStyle name="20% - Accent6 2 10" xfId="779" xr:uid="{00000000-0005-0000-0000-0000D0020000}"/>
    <cellStyle name="20% - Accent6 2 11" xfId="780" xr:uid="{00000000-0005-0000-0000-0000D1020000}"/>
    <cellStyle name="20% - Accent6 2 12" xfId="781" xr:uid="{00000000-0005-0000-0000-0000D2020000}"/>
    <cellStyle name="20% - Accent6 2 13" xfId="782" xr:uid="{00000000-0005-0000-0000-0000D3020000}"/>
    <cellStyle name="20% - Accent6 2 14" xfId="783" xr:uid="{00000000-0005-0000-0000-0000D4020000}"/>
    <cellStyle name="20% - Accent6 2 15" xfId="784" xr:uid="{00000000-0005-0000-0000-0000D5020000}"/>
    <cellStyle name="20% - Accent6 2 16" xfId="785" xr:uid="{00000000-0005-0000-0000-0000D6020000}"/>
    <cellStyle name="20% - Accent6 2 17" xfId="786" xr:uid="{00000000-0005-0000-0000-0000D7020000}"/>
    <cellStyle name="20% - Accent6 2 18" xfId="787" xr:uid="{00000000-0005-0000-0000-0000D8020000}"/>
    <cellStyle name="20% - Accent6 2 19" xfId="788" xr:uid="{00000000-0005-0000-0000-0000D9020000}"/>
    <cellStyle name="20% - Accent6 2 2" xfId="789" xr:uid="{00000000-0005-0000-0000-0000DA020000}"/>
    <cellStyle name="20% - Accent6 2 20" xfId="790" xr:uid="{00000000-0005-0000-0000-0000DB020000}"/>
    <cellStyle name="20% - Accent6 2 20 2" xfId="791" xr:uid="{00000000-0005-0000-0000-0000DC020000}"/>
    <cellStyle name="20% - Accent6 2 20 2 2" xfId="792" xr:uid="{00000000-0005-0000-0000-0000DD020000}"/>
    <cellStyle name="20% - Accent6 2 20 3" xfId="793" xr:uid="{00000000-0005-0000-0000-0000DE020000}"/>
    <cellStyle name="20% - Accent6 2 21" xfId="794" xr:uid="{00000000-0005-0000-0000-0000DF020000}"/>
    <cellStyle name="20% - Accent6 2 21 2" xfId="795" xr:uid="{00000000-0005-0000-0000-0000E0020000}"/>
    <cellStyle name="20% - Accent6 2 21 2 2" xfId="796" xr:uid="{00000000-0005-0000-0000-0000E1020000}"/>
    <cellStyle name="20% - Accent6 2 21 3" xfId="797" xr:uid="{00000000-0005-0000-0000-0000E2020000}"/>
    <cellStyle name="20% - Accent6 2 22" xfId="798" xr:uid="{00000000-0005-0000-0000-0000E3020000}"/>
    <cellStyle name="20% - Accent6 2 22 2" xfId="799" xr:uid="{00000000-0005-0000-0000-0000E4020000}"/>
    <cellStyle name="20% - Accent6 2 22 2 2" xfId="800" xr:uid="{00000000-0005-0000-0000-0000E5020000}"/>
    <cellStyle name="20% - Accent6 2 22 3" xfId="801" xr:uid="{00000000-0005-0000-0000-0000E6020000}"/>
    <cellStyle name="20% - Accent6 2 3" xfId="802" xr:uid="{00000000-0005-0000-0000-0000E7020000}"/>
    <cellStyle name="20% - Accent6 2 4" xfId="803" xr:uid="{00000000-0005-0000-0000-0000E8020000}"/>
    <cellStyle name="20% - Accent6 2 5" xfId="804" xr:uid="{00000000-0005-0000-0000-0000E9020000}"/>
    <cellStyle name="20% - Accent6 2 6" xfId="805" xr:uid="{00000000-0005-0000-0000-0000EA020000}"/>
    <cellStyle name="20% - Accent6 2 7" xfId="806" xr:uid="{00000000-0005-0000-0000-0000EB020000}"/>
    <cellStyle name="20% - Accent6 2 8" xfId="807" xr:uid="{00000000-0005-0000-0000-0000EC020000}"/>
    <cellStyle name="20% - Accent6 2 9" xfId="808" xr:uid="{00000000-0005-0000-0000-0000ED020000}"/>
    <cellStyle name="20% - Accent6 2_Actuals" xfId="809" xr:uid="{00000000-0005-0000-0000-0000EE020000}"/>
    <cellStyle name="20% - Accent6 3" xfId="810" xr:uid="{00000000-0005-0000-0000-0000EF020000}"/>
    <cellStyle name="20% - Accent6 4" xfId="811" xr:uid="{00000000-0005-0000-0000-0000F0020000}"/>
    <cellStyle name="20% - Accent6 5" xfId="812" xr:uid="{00000000-0005-0000-0000-0000F1020000}"/>
    <cellStyle name="20% - Accent6 6" xfId="813" xr:uid="{00000000-0005-0000-0000-0000F2020000}"/>
    <cellStyle name="20% - Accent6 7" xfId="814" xr:uid="{00000000-0005-0000-0000-0000F3020000}"/>
    <cellStyle name="20% - Accent6 8" xfId="815" xr:uid="{00000000-0005-0000-0000-0000F4020000}"/>
    <cellStyle name="20% - Accent6 9" xfId="816" xr:uid="{00000000-0005-0000-0000-0000F5020000}"/>
    <cellStyle name="3?ê1?_Sheet1" xfId="817" xr:uid="{00000000-0005-0000-0000-0000F6020000}"/>
    <cellStyle name="3￡1?_PLDT" xfId="818" xr:uid="{00000000-0005-0000-0000-0000F7020000}"/>
    <cellStyle name="40 % - Dekorfärg1" xfId="13" xr:uid="{00000000-0005-0000-0000-0000F8020000}"/>
    <cellStyle name="40 % - Dekorfärg2" xfId="14" xr:uid="{00000000-0005-0000-0000-0000F9020000}"/>
    <cellStyle name="40 % - Dekorfärg3" xfId="15" xr:uid="{00000000-0005-0000-0000-0000FA020000}"/>
    <cellStyle name="40 % - Dekorfärg4" xfId="16" xr:uid="{00000000-0005-0000-0000-0000FB020000}"/>
    <cellStyle name="40 % - Dekorfärg5" xfId="17" xr:uid="{00000000-0005-0000-0000-0000FC020000}"/>
    <cellStyle name="40 % - Dekorfärg6" xfId="18" xr:uid="{00000000-0005-0000-0000-0000FD020000}"/>
    <cellStyle name="40% - Accent1 10" xfId="819" xr:uid="{00000000-0005-0000-0000-0000FE020000}"/>
    <cellStyle name="40% - Accent1 11" xfId="820" xr:uid="{00000000-0005-0000-0000-0000FF020000}"/>
    <cellStyle name="40% - Accent1 12" xfId="821" xr:uid="{00000000-0005-0000-0000-000000030000}"/>
    <cellStyle name="40% - Accent1 13" xfId="822" xr:uid="{00000000-0005-0000-0000-000001030000}"/>
    <cellStyle name="40% - Accent1 14" xfId="823" xr:uid="{00000000-0005-0000-0000-000002030000}"/>
    <cellStyle name="40% - Accent1 15" xfId="824" xr:uid="{00000000-0005-0000-0000-000003030000}"/>
    <cellStyle name="40% - Accent1 16" xfId="825" xr:uid="{00000000-0005-0000-0000-000004030000}"/>
    <cellStyle name="40% - Accent1 17" xfId="826" xr:uid="{00000000-0005-0000-0000-000005030000}"/>
    <cellStyle name="40% - Accent1 18" xfId="827" xr:uid="{00000000-0005-0000-0000-000006030000}"/>
    <cellStyle name="40% - Accent1 19" xfId="828" xr:uid="{00000000-0005-0000-0000-000007030000}"/>
    <cellStyle name="40% - Accent1 2" xfId="829" xr:uid="{00000000-0005-0000-0000-000008030000}"/>
    <cellStyle name="40% - Accent1 2 10" xfId="830" xr:uid="{00000000-0005-0000-0000-000009030000}"/>
    <cellStyle name="40% - Accent1 2 11" xfId="831" xr:uid="{00000000-0005-0000-0000-00000A030000}"/>
    <cellStyle name="40% - Accent1 2 12" xfId="832" xr:uid="{00000000-0005-0000-0000-00000B030000}"/>
    <cellStyle name="40% - Accent1 2 13" xfId="833" xr:uid="{00000000-0005-0000-0000-00000C030000}"/>
    <cellStyle name="40% - Accent1 2 14" xfId="834" xr:uid="{00000000-0005-0000-0000-00000D030000}"/>
    <cellStyle name="40% - Accent1 2 15" xfId="835" xr:uid="{00000000-0005-0000-0000-00000E030000}"/>
    <cellStyle name="40% - Accent1 2 16" xfId="836" xr:uid="{00000000-0005-0000-0000-00000F030000}"/>
    <cellStyle name="40% - Accent1 2 17" xfId="837" xr:uid="{00000000-0005-0000-0000-000010030000}"/>
    <cellStyle name="40% - Accent1 2 18" xfId="838" xr:uid="{00000000-0005-0000-0000-000011030000}"/>
    <cellStyle name="40% - Accent1 2 19" xfId="839" xr:uid="{00000000-0005-0000-0000-000012030000}"/>
    <cellStyle name="40% - Accent1 2 2" xfId="840" xr:uid="{00000000-0005-0000-0000-000013030000}"/>
    <cellStyle name="40% - Accent1 2 20" xfId="841" xr:uid="{00000000-0005-0000-0000-000014030000}"/>
    <cellStyle name="40% - Accent1 2 20 2" xfId="842" xr:uid="{00000000-0005-0000-0000-000015030000}"/>
    <cellStyle name="40% - Accent1 2 20 2 2" xfId="843" xr:uid="{00000000-0005-0000-0000-000016030000}"/>
    <cellStyle name="40% - Accent1 2 20 3" xfId="844" xr:uid="{00000000-0005-0000-0000-000017030000}"/>
    <cellStyle name="40% - Accent1 2 21" xfId="845" xr:uid="{00000000-0005-0000-0000-000018030000}"/>
    <cellStyle name="40% - Accent1 2 21 2" xfId="846" xr:uid="{00000000-0005-0000-0000-000019030000}"/>
    <cellStyle name="40% - Accent1 2 21 2 2" xfId="847" xr:uid="{00000000-0005-0000-0000-00001A030000}"/>
    <cellStyle name="40% - Accent1 2 21 3" xfId="848" xr:uid="{00000000-0005-0000-0000-00001B030000}"/>
    <cellStyle name="40% - Accent1 2 22" xfId="849" xr:uid="{00000000-0005-0000-0000-00001C030000}"/>
    <cellStyle name="40% - Accent1 2 22 2" xfId="850" xr:uid="{00000000-0005-0000-0000-00001D030000}"/>
    <cellStyle name="40% - Accent1 2 22 2 2" xfId="851" xr:uid="{00000000-0005-0000-0000-00001E030000}"/>
    <cellStyle name="40% - Accent1 2 22 3" xfId="852" xr:uid="{00000000-0005-0000-0000-00001F030000}"/>
    <cellStyle name="40% - Accent1 2 3" xfId="853" xr:uid="{00000000-0005-0000-0000-000020030000}"/>
    <cellStyle name="40% - Accent1 2 4" xfId="854" xr:uid="{00000000-0005-0000-0000-000021030000}"/>
    <cellStyle name="40% - Accent1 2 5" xfId="855" xr:uid="{00000000-0005-0000-0000-000022030000}"/>
    <cellStyle name="40% - Accent1 2 6" xfId="856" xr:uid="{00000000-0005-0000-0000-000023030000}"/>
    <cellStyle name="40% - Accent1 2 7" xfId="857" xr:uid="{00000000-0005-0000-0000-000024030000}"/>
    <cellStyle name="40% - Accent1 2 8" xfId="858" xr:uid="{00000000-0005-0000-0000-000025030000}"/>
    <cellStyle name="40% - Accent1 2 9" xfId="859" xr:uid="{00000000-0005-0000-0000-000026030000}"/>
    <cellStyle name="40% - Accent1 2_Actuals" xfId="860" xr:uid="{00000000-0005-0000-0000-000027030000}"/>
    <cellStyle name="40% - Accent1 3" xfId="861" xr:uid="{00000000-0005-0000-0000-000028030000}"/>
    <cellStyle name="40% - Accent1 4" xfId="862" xr:uid="{00000000-0005-0000-0000-000029030000}"/>
    <cellStyle name="40% - Accent1 5" xfId="863" xr:uid="{00000000-0005-0000-0000-00002A030000}"/>
    <cellStyle name="40% - Accent1 6" xfId="864" xr:uid="{00000000-0005-0000-0000-00002B030000}"/>
    <cellStyle name="40% - Accent1 7" xfId="865" xr:uid="{00000000-0005-0000-0000-00002C030000}"/>
    <cellStyle name="40% - Accent1 8" xfId="866" xr:uid="{00000000-0005-0000-0000-00002D030000}"/>
    <cellStyle name="40% - Accent1 9" xfId="867" xr:uid="{00000000-0005-0000-0000-00002E030000}"/>
    <cellStyle name="40% - Accent2 10" xfId="868" xr:uid="{00000000-0005-0000-0000-00002F030000}"/>
    <cellStyle name="40% - Accent2 11" xfId="869" xr:uid="{00000000-0005-0000-0000-000030030000}"/>
    <cellStyle name="40% - Accent2 12" xfId="870" xr:uid="{00000000-0005-0000-0000-000031030000}"/>
    <cellStyle name="40% - Accent2 13" xfId="871" xr:uid="{00000000-0005-0000-0000-000032030000}"/>
    <cellStyle name="40% - Accent2 14" xfId="872" xr:uid="{00000000-0005-0000-0000-000033030000}"/>
    <cellStyle name="40% - Accent2 15" xfId="873" xr:uid="{00000000-0005-0000-0000-000034030000}"/>
    <cellStyle name="40% - Accent2 16" xfId="874" xr:uid="{00000000-0005-0000-0000-000035030000}"/>
    <cellStyle name="40% - Accent2 17" xfId="875" xr:uid="{00000000-0005-0000-0000-000036030000}"/>
    <cellStyle name="40% - Accent2 18" xfId="876" xr:uid="{00000000-0005-0000-0000-000037030000}"/>
    <cellStyle name="40% - Accent2 19" xfId="877" xr:uid="{00000000-0005-0000-0000-000038030000}"/>
    <cellStyle name="40% - Accent2 2" xfId="878" xr:uid="{00000000-0005-0000-0000-000039030000}"/>
    <cellStyle name="40% - Accent2 2 10" xfId="879" xr:uid="{00000000-0005-0000-0000-00003A030000}"/>
    <cellStyle name="40% - Accent2 2 11" xfId="880" xr:uid="{00000000-0005-0000-0000-00003B030000}"/>
    <cellStyle name="40% - Accent2 2 12" xfId="881" xr:uid="{00000000-0005-0000-0000-00003C030000}"/>
    <cellStyle name="40% - Accent2 2 13" xfId="882" xr:uid="{00000000-0005-0000-0000-00003D030000}"/>
    <cellStyle name="40% - Accent2 2 14" xfId="883" xr:uid="{00000000-0005-0000-0000-00003E030000}"/>
    <cellStyle name="40% - Accent2 2 15" xfId="884" xr:uid="{00000000-0005-0000-0000-00003F030000}"/>
    <cellStyle name="40% - Accent2 2 16" xfId="885" xr:uid="{00000000-0005-0000-0000-000040030000}"/>
    <cellStyle name="40% - Accent2 2 17" xfId="886" xr:uid="{00000000-0005-0000-0000-000041030000}"/>
    <cellStyle name="40% - Accent2 2 18" xfId="887" xr:uid="{00000000-0005-0000-0000-000042030000}"/>
    <cellStyle name="40% - Accent2 2 19" xfId="888" xr:uid="{00000000-0005-0000-0000-000043030000}"/>
    <cellStyle name="40% - Accent2 2 2" xfId="889" xr:uid="{00000000-0005-0000-0000-000044030000}"/>
    <cellStyle name="40% - Accent2 2 20" xfId="890" xr:uid="{00000000-0005-0000-0000-000045030000}"/>
    <cellStyle name="40% - Accent2 2 20 2" xfId="891" xr:uid="{00000000-0005-0000-0000-000046030000}"/>
    <cellStyle name="40% - Accent2 2 20 2 2" xfId="892" xr:uid="{00000000-0005-0000-0000-000047030000}"/>
    <cellStyle name="40% - Accent2 2 20 3" xfId="893" xr:uid="{00000000-0005-0000-0000-000048030000}"/>
    <cellStyle name="40% - Accent2 2 21" xfId="894" xr:uid="{00000000-0005-0000-0000-000049030000}"/>
    <cellStyle name="40% - Accent2 2 21 2" xfId="895" xr:uid="{00000000-0005-0000-0000-00004A030000}"/>
    <cellStyle name="40% - Accent2 2 21 2 2" xfId="896" xr:uid="{00000000-0005-0000-0000-00004B030000}"/>
    <cellStyle name="40% - Accent2 2 21 3" xfId="897" xr:uid="{00000000-0005-0000-0000-00004C030000}"/>
    <cellStyle name="40% - Accent2 2 22" xfId="898" xr:uid="{00000000-0005-0000-0000-00004D030000}"/>
    <cellStyle name="40% - Accent2 2 22 2" xfId="899" xr:uid="{00000000-0005-0000-0000-00004E030000}"/>
    <cellStyle name="40% - Accent2 2 22 2 2" xfId="900" xr:uid="{00000000-0005-0000-0000-00004F030000}"/>
    <cellStyle name="40% - Accent2 2 22 3" xfId="901" xr:uid="{00000000-0005-0000-0000-000050030000}"/>
    <cellStyle name="40% - Accent2 2 3" xfId="902" xr:uid="{00000000-0005-0000-0000-000051030000}"/>
    <cellStyle name="40% - Accent2 2 4" xfId="903" xr:uid="{00000000-0005-0000-0000-000052030000}"/>
    <cellStyle name="40% - Accent2 2 5" xfId="904" xr:uid="{00000000-0005-0000-0000-000053030000}"/>
    <cellStyle name="40% - Accent2 2 6" xfId="905" xr:uid="{00000000-0005-0000-0000-000054030000}"/>
    <cellStyle name="40% - Accent2 2 7" xfId="906" xr:uid="{00000000-0005-0000-0000-000055030000}"/>
    <cellStyle name="40% - Accent2 2 8" xfId="907" xr:uid="{00000000-0005-0000-0000-000056030000}"/>
    <cellStyle name="40% - Accent2 2 9" xfId="908" xr:uid="{00000000-0005-0000-0000-000057030000}"/>
    <cellStyle name="40% - Accent2 2_Actuals" xfId="909" xr:uid="{00000000-0005-0000-0000-000058030000}"/>
    <cellStyle name="40% - Accent2 3" xfId="910" xr:uid="{00000000-0005-0000-0000-000059030000}"/>
    <cellStyle name="40% - Accent2 4" xfId="911" xr:uid="{00000000-0005-0000-0000-00005A030000}"/>
    <cellStyle name="40% - Accent2 5" xfId="912" xr:uid="{00000000-0005-0000-0000-00005B030000}"/>
    <cellStyle name="40% - Accent2 6" xfId="913" xr:uid="{00000000-0005-0000-0000-00005C030000}"/>
    <cellStyle name="40% - Accent2 7" xfId="914" xr:uid="{00000000-0005-0000-0000-00005D030000}"/>
    <cellStyle name="40% - Accent2 8" xfId="915" xr:uid="{00000000-0005-0000-0000-00005E030000}"/>
    <cellStyle name="40% - Accent2 9" xfId="916" xr:uid="{00000000-0005-0000-0000-00005F030000}"/>
    <cellStyle name="40% - Accent3 10" xfId="917" xr:uid="{00000000-0005-0000-0000-000060030000}"/>
    <cellStyle name="40% - Accent3 11" xfId="918" xr:uid="{00000000-0005-0000-0000-000061030000}"/>
    <cellStyle name="40% - Accent3 12" xfId="919" xr:uid="{00000000-0005-0000-0000-000062030000}"/>
    <cellStyle name="40% - Accent3 13" xfId="920" xr:uid="{00000000-0005-0000-0000-000063030000}"/>
    <cellStyle name="40% - Accent3 14" xfId="921" xr:uid="{00000000-0005-0000-0000-000064030000}"/>
    <cellStyle name="40% - Accent3 15" xfId="922" xr:uid="{00000000-0005-0000-0000-000065030000}"/>
    <cellStyle name="40% - Accent3 16" xfId="923" xr:uid="{00000000-0005-0000-0000-000066030000}"/>
    <cellStyle name="40% - Accent3 17" xfId="924" xr:uid="{00000000-0005-0000-0000-000067030000}"/>
    <cellStyle name="40% - Accent3 18" xfId="925" xr:uid="{00000000-0005-0000-0000-000068030000}"/>
    <cellStyle name="40% - Accent3 19" xfId="926" xr:uid="{00000000-0005-0000-0000-000069030000}"/>
    <cellStyle name="40% - Accent3 2" xfId="927" xr:uid="{00000000-0005-0000-0000-00006A030000}"/>
    <cellStyle name="40% - Accent3 2 10" xfId="928" xr:uid="{00000000-0005-0000-0000-00006B030000}"/>
    <cellStyle name="40% - Accent3 2 11" xfId="929" xr:uid="{00000000-0005-0000-0000-00006C030000}"/>
    <cellStyle name="40% - Accent3 2 12" xfId="930" xr:uid="{00000000-0005-0000-0000-00006D030000}"/>
    <cellStyle name="40% - Accent3 2 13" xfId="931" xr:uid="{00000000-0005-0000-0000-00006E030000}"/>
    <cellStyle name="40% - Accent3 2 14" xfId="932" xr:uid="{00000000-0005-0000-0000-00006F030000}"/>
    <cellStyle name="40% - Accent3 2 15" xfId="933" xr:uid="{00000000-0005-0000-0000-000070030000}"/>
    <cellStyle name="40% - Accent3 2 16" xfId="934" xr:uid="{00000000-0005-0000-0000-000071030000}"/>
    <cellStyle name="40% - Accent3 2 17" xfId="935" xr:uid="{00000000-0005-0000-0000-000072030000}"/>
    <cellStyle name="40% - Accent3 2 18" xfId="936" xr:uid="{00000000-0005-0000-0000-000073030000}"/>
    <cellStyle name="40% - Accent3 2 19" xfId="937" xr:uid="{00000000-0005-0000-0000-000074030000}"/>
    <cellStyle name="40% - Accent3 2 2" xfId="938" xr:uid="{00000000-0005-0000-0000-000075030000}"/>
    <cellStyle name="40% - Accent3 2 20" xfId="939" xr:uid="{00000000-0005-0000-0000-000076030000}"/>
    <cellStyle name="40% - Accent3 2 20 2" xfId="940" xr:uid="{00000000-0005-0000-0000-000077030000}"/>
    <cellStyle name="40% - Accent3 2 20 2 2" xfId="941" xr:uid="{00000000-0005-0000-0000-000078030000}"/>
    <cellStyle name="40% - Accent3 2 20 3" xfId="942" xr:uid="{00000000-0005-0000-0000-000079030000}"/>
    <cellStyle name="40% - Accent3 2 21" xfId="943" xr:uid="{00000000-0005-0000-0000-00007A030000}"/>
    <cellStyle name="40% - Accent3 2 21 2" xfId="944" xr:uid="{00000000-0005-0000-0000-00007B030000}"/>
    <cellStyle name="40% - Accent3 2 21 2 2" xfId="945" xr:uid="{00000000-0005-0000-0000-00007C030000}"/>
    <cellStyle name="40% - Accent3 2 21 3" xfId="946" xr:uid="{00000000-0005-0000-0000-00007D030000}"/>
    <cellStyle name="40% - Accent3 2 22" xfId="947" xr:uid="{00000000-0005-0000-0000-00007E030000}"/>
    <cellStyle name="40% - Accent3 2 22 2" xfId="948" xr:uid="{00000000-0005-0000-0000-00007F030000}"/>
    <cellStyle name="40% - Accent3 2 22 2 2" xfId="949" xr:uid="{00000000-0005-0000-0000-000080030000}"/>
    <cellStyle name="40% - Accent3 2 22 3" xfId="950" xr:uid="{00000000-0005-0000-0000-000081030000}"/>
    <cellStyle name="40% - Accent3 2 3" xfId="951" xr:uid="{00000000-0005-0000-0000-000082030000}"/>
    <cellStyle name="40% - Accent3 2 4" xfId="952" xr:uid="{00000000-0005-0000-0000-000083030000}"/>
    <cellStyle name="40% - Accent3 2 5" xfId="953" xr:uid="{00000000-0005-0000-0000-000084030000}"/>
    <cellStyle name="40% - Accent3 2 6" xfId="954" xr:uid="{00000000-0005-0000-0000-000085030000}"/>
    <cellStyle name="40% - Accent3 2 7" xfId="955" xr:uid="{00000000-0005-0000-0000-000086030000}"/>
    <cellStyle name="40% - Accent3 2 8" xfId="956" xr:uid="{00000000-0005-0000-0000-000087030000}"/>
    <cellStyle name="40% - Accent3 2 9" xfId="957" xr:uid="{00000000-0005-0000-0000-000088030000}"/>
    <cellStyle name="40% - Accent3 2_Actuals" xfId="958" xr:uid="{00000000-0005-0000-0000-000089030000}"/>
    <cellStyle name="40% - Accent3 3" xfId="959" xr:uid="{00000000-0005-0000-0000-00008A030000}"/>
    <cellStyle name="40% - Accent3 4" xfId="960" xr:uid="{00000000-0005-0000-0000-00008B030000}"/>
    <cellStyle name="40% - Accent3 5" xfId="961" xr:uid="{00000000-0005-0000-0000-00008C030000}"/>
    <cellStyle name="40% - Accent3 6" xfId="962" xr:uid="{00000000-0005-0000-0000-00008D030000}"/>
    <cellStyle name="40% - Accent3 7" xfId="963" xr:uid="{00000000-0005-0000-0000-00008E030000}"/>
    <cellStyle name="40% - Accent3 8" xfId="964" xr:uid="{00000000-0005-0000-0000-00008F030000}"/>
    <cellStyle name="40% - Accent3 9" xfId="965" xr:uid="{00000000-0005-0000-0000-000090030000}"/>
    <cellStyle name="40% - Accent4 10" xfId="966" xr:uid="{00000000-0005-0000-0000-000091030000}"/>
    <cellStyle name="40% - Accent4 11" xfId="967" xr:uid="{00000000-0005-0000-0000-000092030000}"/>
    <cellStyle name="40% - Accent4 12" xfId="968" xr:uid="{00000000-0005-0000-0000-000093030000}"/>
    <cellStyle name="40% - Accent4 13" xfId="969" xr:uid="{00000000-0005-0000-0000-000094030000}"/>
    <cellStyle name="40% - Accent4 14" xfId="970" xr:uid="{00000000-0005-0000-0000-000095030000}"/>
    <cellStyle name="40% - Accent4 15" xfId="971" xr:uid="{00000000-0005-0000-0000-000096030000}"/>
    <cellStyle name="40% - Accent4 16" xfId="972" xr:uid="{00000000-0005-0000-0000-000097030000}"/>
    <cellStyle name="40% - Accent4 17" xfId="973" xr:uid="{00000000-0005-0000-0000-000098030000}"/>
    <cellStyle name="40% - Accent4 18" xfId="974" xr:uid="{00000000-0005-0000-0000-000099030000}"/>
    <cellStyle name="40% - Accent4 19" xfId="975" xr:uid="{00000000-0005-0000-0000-00009A030000}"/>
    <cellStyle name="40% - Accent4 2" xfId="976" xr:uid="{00000000-0005-0000-0000-00009B030000}"/>
    <cellStyle name="40% - Accent4 2 10" xfId="977" xr:uid="{00000000-0005-0000-0000-00009C030000}"/>
    <cellStyle name="40% - Accent4 2 11" xfId="978" xr:uid="{00000000-0005-0000-0000-00009D030000}"/>
    <cellStyle name="40% - Accent4 2 12" xfId="979" xr:uid="{00000000-0005-0000-0000-00009E030000}"/>
    <cellStyle name="40% - Accent4 2 13" xfId="980" xr:uid="{00000000-0005-0000-0000-00009F030000}"/>
    <cellStyle name="40% - Accent4 2 14" xfId="981" xr:uid="{00000000-0005-0000-0000-0000A0030000}"/>
    <cellStyle name="40% - Accent4 2 15" xfId="982" xr:uid="{00000000-0005-0000-0000-0000A1030000}"/>
    <cellStyle name="40% - Accent4 2 16" xfId="983" xr:uid="{00000000-0005-0000-0000-0000A2030000}"/>
    <cellStyle name="40% - Accent4 2 17" xfId="984" xr:uid="{00000000-0005-0000-0000-0000A3030000}"/>
    <cellStyle name="40% - Accent4 2 18" xfId="985" xr:uid="{00000000-0005-0000-0000-0000A4030000}"/>
    <cellStyle name="40% - Accent4 2 19" xfId="986" xr:uid="{00000000-0005-0000-0000-0000A5030000}"/>
    <cellStyle name="40% - Accent4 2 2" xfId="987" xr:uid="{00000000-0005-0000-0000-0000A6030000}"/>
    <cellStyle name="40% - Accent4 2 20" xfId="988" xr:uid="{00000000-0005-0000-0000-0000A7030000}"/>
    <cellStyle name="40% - Accent4 2 20 2" xfId="989" xr:uid="{00000000-0005-0000-0000-0000A8030000}"/>
    <cellStyle name="40% - Accent4 2 20 2 2" xfId="990" xr:uid="{00000000-0005-0000-0000-0000A9030000}"/>
    <cellStyle name="40% - Accent4 2 20 3" xfId="991" xr:uid="{00000000-0005-0000-0000-0000AA030000}"/>
    <cellStyle name="40% - Accent4 2 21" xfId="992" xr:uid="{00000000-0005-0000-0000-0000AB030000}"/>
    <cellStyle name="40% - Accent4 2 21 2" xfId="993" xr:uid="{00000000-0005-0000-0000-0000AC030000}"/>
    <cellStyle name="40% - Accent4 2 21 2 2" xfId="994" xr:uid="{00000000-0005-0000-0000-0000AD030000}"/>
    <cellStyle name="40% - Accent4 2 21 3" xfId="995" xr:uid="{00000000-0005-0000-0000-0000AE030000}"/>
    <cellStyle name="40% - Accent4 2 22" xfId="996" xr:uid="{00000000-0005-0000-0000-0000AF030000}"/>
    <cellStyle name="40% - Accent4 2 22 2" xfId="997" xr:uid="{00000000-0005-0000-0000-0000B0030000}"/>
    <cellStyle name="40% - Accent4 2 22 2 2" xfId="998" xr:uid="{00000000-0005-0000-0000-0000B1030000}"/>
    <cellStyle name="40% - Accent4 2 22 3" xfId="999" xr:uid="{00000000-0005-0000-0000-0000B2030000}"/>
    <cellStyle name="40% - Accent4 2 3" xfId="1000" xr:uid="{00000000-0005-0000-0000-0000B3030000}"/>
    <cellStyle name="40% - Accent4 2 4" xfId="1001" xr:uid="{00000000-0005-0000-0000-0000B4030000}"/>
    <cellStyle name="40% - Accent4 2 5" xfId="1002" xr:uid="{00000000-0005-0000-0000-0000B5030000}"/>
    <cellStyle name="40% - Accent4 2 6" xfId="1003" xr:uid="{00000000-0005-0000-0000-0000B6030000}"/>
    <cellStyle name="40% - Accent4 2 7" xfId="1004" xr:uid="{00000000-0005-0000-0000-0000B7030000}"/>
    <cellStyle name="40% - Accent4 2 8" xfId="1005" xr:uid="{00000000-0005-0000-0000-0000B8030000}"/>
    <cellStyle name="40% - Accent4 2 9" xfId="1006" xr:uid="{00000000-0005-0000-0000-0000B9030000}"/>
    <cellStyle name="40% - Accent4 2_Actuals" xfId="1007" xr:uid="{00000000-0005-0000-0000-0000BA030000}"/>
    <cellStyle name="40% - Accent4 3" xfId="1008" xr:uid="{00000000-0005-0000-0000-0000BB030000}"/>
    <cellStyle name="40% - Accent4 4" xfId="1009" xr:uid="{00000000-0005-0000-0000-0000BC030000}"/>
    <cellStyle name="40% - Accent4 5" xfId="1010" xr:uid="{00000000-0005-0000-0000-0000BD030000}"/>
    <cellStyle name="40% - Accent4 6" xfId="1011" xr:uid="{00000000-0005-0000-0000-0000BE030000}"/>
    <cellStyle name="40% - Accent4 7" xfId="1012" xr:uid="{00000000-0005-0000-0000-0000BF030000}"/>
    <cellStyle name="40% - Accent4 8" xfId="1013" xr:uid="{00000000-0005-0000-0000-0000C0030000}"/>
    <cellStyle name="40% - Accent4 9" xfId="1014" xr:uid="{00000000-0005-0000-0000-0000C1030000}"/>
    <cellStyle name="40% - Accent5 10" xfId="1015" xr:uid="{00000000-0005-0000-0000-0000C2030000}"/>
    <cellStyle name="40% - Accent5 11" xfId="1016" xr:uid="{00000000-0005-0000-0000-0000C3030000}"/>
    <cellStyle name="40% - Accent5 12" xfId="1017" xr:uid="{00000000-0005-0000-0000-0000C4030000}"/>
    <cellStyle name="40% - Accent5 13" xfId="1018" xr:uid="{00000000-0005-0000-0000-0000C5030000}"/>
    <cellStyle name="40% - Accent5 14" xfId="1019" xr:uid="{00000000-0005-0000-0000-0000C6030000}"/>
    <cellStyle name="40% - Accent5 15" xfId="1020" xr:uid="{00000000-0005-0000-0000-0000C7030000}"/>
    <cellStyle name="40% - Accent5 16" xfId="1021" xr:uid="{00000000-0005-0000-0000-0000C8030000}"/>
    <cellStyle name="40% - Accent5 17" xfId="1022" xr:uid="{00000000-0005-0000-0000-0000C9030000}"/>
    <cellStyle name="40% - Accent5 18" xfId="1023" xr:uid="{00000000-0005-0000-0000-0000CA030000}"/>
    <cellStyle name="40% - Accent5 19" xfId="1024" xr:uid="{00000000-0005-0000-0000-0000CB030000}"/>
    <cellStyle name="40% - Accent5 2" xfId="1025" xr:uid="{00000000-0005-0000-0000-0000CC030000}"/>
    <cellStyle name="40% - Accent5 2 10" xfId="1026" xr:uid="{00000000-0005-0000-0000-0000CD030000}"/>
    <cellStyle name="40% - Accent5 2 11" xfId="1027" xr:uid="{00000000-0005-0000-0000-0000CE030000}"/>
    <cellStyle name="40% - Accent5 2 12" xfId="1028" xr:uid="{00000000-0005-0000-0000-0000CF030000}"/>
    <cellStyle name="40% - Accent5 2 13" xfId="1029" xr:uid="{00000000-0005-0000-0000-0000D0030000}"/>
    <cellStyle name="40% - Accent5 2 14" xfId="1030" xr:uid="{00000000-0005-0000-0000-0000D1030000}"/>
    <cellStyle name="40% - Accent5 2 15" xfId="1031" xr:uid="{00000000-0005-0000-0000-0000D2030000}"/>
    <cellStyle name="40% - Accent5 2 16" xfId="1032" xr:uid="{00000000-0005-0000-0000-0000D3030000}"/>
    <cellStyle name="40% - Accent5 2 17" xfId="1033" xr:uid="{00000000-0005-0000-0000-0000D4030000}"/>
    <cellStyle name="40% - Accent5 2 18" xfId="1034" xr:uid="{00000000-0005-0000-0000-0000D5030000}"/>
    <cellStyle name="40% - Accent5 2 19" xfId="1035" xr:uid="{00000000-0005-0000-0000-0000D6030000}"/>
    <cellStyle name="40% - Accent5 2 2" xfId="1036" xr:uid="{00000000-0005-0000-0000-0000D7030000}"/>
    <cellStyle name="40% - Accent5 2 20" xfId="1037" xr:uid="{00000000-0005-0000-0000-0000D8030000}"/>
    <cellStyle name="40% - Accent5 2 20 2" xfId="1038" xr:uid="{00000000-0005-0000-0000-0000D9030000}"/>
    <cellStyle name="40% - Accent5 2 20 2 2" xfId="1039" xr:uid="{00000000-0005-0000-0000-0000DA030000}"/>
    <cellStyle name="40% - Accent5 2 20 3" xfId="1040" xr:uid="{00000000-0005-0000-0000-0000DB030000}"/>
    <cellStyle name="40% - Accent5 2 21" xfId="1041" xr:uid="{00000000-0005-0000-0000-0000DC030000}"/>
    <cellStyle name="40% - Accent5 2 21 2" xfId="1042" xr:uid="{00000000-0005-0000-0000-0000DD030000}"/>
    <cellStyle name="40% - Accent5 2 21 2 2" xfId="1043" xr:uid="{00000000-0005-0000-0000-0000DE030000}"/>
    <cellStyle name="40% - Accent5 2 21 3" xfId="1044" xr:uid="{00000000-0005-0000-0000-0000DF030000}"/>
    <cellStyle name="40% - Accent5 2 22" xfId="1045" xr:uid="{00000000-0005-0000-0000-0000E0030000}"/>
    <cellStyle name="40% - Accent5 2 22 2" xfId="1046" xr:uid="{00000000-0005-0000-0000-0000E1030000}"/>
    <cellStyle name="40% - Accent5 2 22 2 2" xfId="1047" xr:uid="{00000000-0005-0000-0000-0000E2030000}"/>
    <cellStyle name="40% - Accent5 2 22 3" xfId="1048" xr:uid="{00000000-0005-0000-0000-0000E3030000}"/>
    <cellStyle name="40% - Accent5 2 3" xfId="1049" xr:uid="{00000000-0005-0000-0000-0000E4030000}"/>
    <cellStyle name="40% - Accent5 2 4" xfId="1050" xr:uid="{00000000-0005-0000-0000-0000E5030000}"/>
    <cellStyle name="40% - Accent5 2 5" xfId="1051" xr:uid="{00000000-0005-0000-0000-0000E6030000}"/>
    <cellStyle name="40% - Accent5 2 6" xfId="1052" xr:uid="{00000000-0005-0000-0000-0000E7030000}"/>
    <cellStyle name="40% - Accent5 2 7" xfId="1053" xr:uid="{00000000-0005-0000-0000-0000E8030000}"/>
    <cellStyle name="40% - Accent5 2 8" xfId="1054" xr:uid="{00000000-0005-0000-0000-0000E9030000}"/>
    <cellStyle name="40% - Accent5 2 9" xfId="1055" xr:uid="{00000000-0005-0000-0000-0000EA030000}"/>
    <cellStyle name="40% - Accent5 2_Actuals" xfId="1056" xr:uid="{00000000-0005-0000-0000-0000EB030000}"/>
    <cellStyle name="40% - Accent5 3" xfId="1057" xr:uid="{00000000-0005-0000-0000-0000EC030000}"/>
    <cellStyle name="40% - Accent5 4" xfId="1058" xr:uid="{00000000-0005-0000-0000-0000ED030000}"/>
    <cellStyle name="40% - Accent5 5" xfId="1059" xr:uid="{00000000-0005-0000-0000-0000EE030000}"/>
    <cellStyle name="40% - Accent5 6" xfId="1060" xr:uid="{00000000-0005-0000-0000-0000EF030000}"/>
    <cellStyle name="40% - Accent5 7" xfId="1061" xr:uid="{00000000-0005-0000-0000-0000F0030000}"/>
    <cellStyle name="40% - Accent5 8" xfId="1062" xr:uid="{00000000-0005-0000-0000-0000F1030000}"/>
    <cellStyle name="40% - Accent5 9" xfId="1063" xr:uid="{00000000-0005-0000-0000-0000F2030000}"/>
    <cellStyle name="40% - Accent6 10" xfId="1064" xr:uid="{00000000-0005-0000-0000-0000F3030000}"/>
    <cellStyle name="40% - Accent6 11" xfId="1065" xr:uid="{00000000-0005-0000-0000-0000F4030000}"/>
    <cellStyle name="40% - Accent6 12" xfId="1066" xr:uid="{00000000-0005-0000-0000-0000F5030000}"/>
    <cellStyle name="40% - Accent6 13" xfId="1067" xr:uid="{00000000-0005-0000-0000-0000F6030000}"/>
    <cellStyle name="40% - Accent6 14" xfId="1068" xr:uid="{00000000-0005-0000-0000-0000F7030000}"/>
    <cellStyle name="40% - Accent6 15" xfId="1069" xr:uid="{00000000-0005-0000-0000-0000F8030000}"/>
    <cellStyle name="40% - Accent6 16" xfId="1070" xr:uid="{00000000-0005-0000-0000-0000F9030000}"/>
    <cellStyle name="40% - Accent6 17" xfId="1071" xr:uid="{00000000-0005-0000-0000-0000FA030000}"/>
    <cellStyle name="40% - Accent6 18" xfId="1072" xr:uid="{00000000-0005-0000-0000-0000FB030000}"/>
    <cellStyle name="40% - Accent6 19" xfId="1073" xr:uid="{00000000-0005-0000-0000-0000FC030000}"/>
    <cellStyle name="40% - Accent6 2" xfId="1074" xr:uid="{00000000-0005-0000-0000-0000FD030000}"/>
    <cellStyle name="40% - Accent6 2 10" xfId="1075" xr:uid="{00000000-0005-0000-0000-0000FE030000}"/>
    <cellStyle name="40% - Accent6 2 11" xfId="1076" xr:uid="{00000000-0005-0000-0000-0000FF030000}"/>
    <cellStyle name="40% - Accent6 2 12" xfId="1077" xr:uid="{00000000-0005-0000-0000-000000040000}"/>
    <cellStyle name="40% - Accent6 2 13" xfId="1078" xr:uid="{00000000-0005-0000-0000-000001040000}"/>
    <cellStyle name="40% - Accent6 2 14" xfId="1079" xr:uid="{00000000-0005-0000-0000-000002040000}"/>
    <cellStyle name="40% - Accent6 2 15" xfId="1080" xr:uid="{00000000-0005-0000-0000-000003040000}"/>
    <cellStyle name="40% - Accent6 2 16" xfId="1081" xr:uid="{00000000-0005-0000-0000-000004040000}"/>
    <cellStyle name="40% - Accent6 2 17" xfId="1082" xr:uid="{00000000-0005-0000-0000-000005040000}"/>
    <cellStyle name="40% - Accent6 2 18" xfId="1083" xr:uid="{00000000-0005-0000-0000-000006040000}"/>
    <cellStyle name="40% - Accent6 2 19" xfId="1084" xr:uid="{00000000-0005-0000-0000-000007040000}"/>
    <cellStyle name="40% - Accent6 2 2" xfId="1085" xr:uid="{00000000-0005-0000-0000-000008040000}"/>
    <cellStyle name="40% - Accent6 2 20" xfId="1086" xr:uid="{00000000-0005-0000-0000-000009040000}"/>
    <cellStyle name="40% - Accent6 2 20 2" xfId="1087" xr:uid="{00000000-0005-0000-0000-00000A040000}"/>
    <cellStyle name="40% - Accent6 2 20 2 2" xfId="1088" xr:uid="{00000000-0005-0000-0000-00000B040000}"/>
    <cellStyle name="40% - Accent6 2 20 3" xfId="1089" xr:uid="{00000000-0005-0000-0000-00000C040000}"/>
    <cellStyle name="40% - Accent6 2 21" xfId="1090" xr:uid="{00000000-0005-0000-0000-00000D040000}"/>
    <cellStyle name="40% - Accent6 2 21 2" xfId="1091" xr:uid="{00000000-0005-0000-0000-00000E040000}"/>
    <cellStyle name="40% - Accent6 2 21 2 2" xfId="1092" xr:uid="{00000000-0005-0000-0000-00000F040000}"/>
    <cellStyle name="40% - Accent6 2 21 3" xfId="1093" xr:uid="{00000000-0005-0000-0000-000010040000}"/>
    <cellStyle name="40% - Accent6 2 22" xfId="1094" xr:uid="{00000000-0005-0000-0000-000011040000}"/>
    <cellStyle name="40% - Accent6 2 22 2" xfId="1095" xr:uid="{00000000-0005-0000-0000-000012040000}"/>
    <cellStyle name="40% - Accent6 2 22 2 2" xfId="1096" xr:uid="{00000000-0005-0000-0000-000013040000}"/>
    <cellStyle name="40% - Accent6 2 22 3" xfId="1097" xr:uid="{00000000-0005-0000-0000-000014040000}"/>
    <cellStyle name="40% - Accent6 2 3" xfId="1098" xr:uid="{00000000-0005-0000-0000-000015040000}"/>
    <cellStyle name="40% - Accent6 2 4" xfId="1099" xr:uid="{00000000-0005-0000-0000-000016040000}"/>
    <cellStyle name="40% - Accent6 2 5" xfId="1100" xr:uid="{00000000-0005-0000-0000-000017040000}"/>
    <cellStyle name="40% - Accent6 2 6" xfId="1101" xr:uid="{00000000-0005-0000-0000-000018040000}"/>
    <cellStyle name="40% - Accent6 2 7" xfId="1102" xr:uid="{00000000-0005-0000-0000-000019040000}"/>
    <cellStyle name="40% - Accent6 2 8" xfId="1103" xr:uid="{00000000-0005-0000-0000-00001A040000}"/>
    <cellStyle name="40% - Accent6 2 9" xfId="1104" xr:uid="{00000000-0005-0000-0000-00001B040000}"/>
    <cellStyle name="40% - Accent6 2_Actuals" xfId="1105" xr:uid="{00000000-0005-0000-0000-00001C040000}"/>
    <cellStyle name="40% - Accent6 3" xfId="1106" xr:uid="{00000000-0005-0000-0000-00001D040000}"/>
    <cellStyle name="40% - Accent6 4" xfId="1107" xr:uid="{00000000-0005-0000-0000-00001E040000}"/>
    <cellStyle name="40% - Accent6 5" xfId="1108" xr:uid="{00000000-0005-0000-0000-00001F040000}"/>
    <cellStyle name="40% - Accent6 6" xfId="1109" xr:uid="{00000000-0005-0000-0000-000020040000}"/>
    <cellStyle name="40% - Accent6 7" xfId="1110" xr:uid="{00000000-0005-0000-0000-000021040000}"/>
    <cellStyle name="40% - Accent6 8" xfId="1111" xr:uid="{00000000-0005-0000-0000-000022040000}"/>
    <cellStyle name="40% - Accent6 9" xfId="1112" xr:uid="{00000000-0005-0000-0000-000023040000}"/>
    <cellStyle name="60 % - Dekorfärg1" xfId="19" xr:uid="{00000000-0005-0000-0000-000024040000}"/>
    <cellStyle name="60 % - Dekorfärg2" xfId="20" xr:uid="{00000000-0005-0000-0000-000025040000}"/>
    <cellStyle name="60 % - Dekorfärg3" xfId="21" xr:uid="{00000000-0005-0000-0000-000026040000}"/>
    <cellStyle name="60 % - Dekorfärg4" xfId="22" xr:uid="{00000000-0005-0000-0000-000027040000}"/>
    <cellStyle name="60 % - Dekorfärg5" xfId="23" xr:uid="{00000000-0005-0000-0000-000028040000}"/>
    <cellStyle name="60 % - Dekorfärg6" xfId="24" xr:uid="{00000000-0005-0000-0000-000029040000}"/>
    <cellStyle name="60% - Accent1 10" xfId="1113" xr:uid="{00000000-0005-0000-0000-00002A040000}"/>
    <cellStyle name="60% - Accent1 11" xfId="1114" xr:uid="{00000000-0005-0000-0000-00002B040000}"/>
    <cellStyle name="60% - Accent1 12" xfId="1115" xr:uid="{00000000-0005-0000-0000-00002C040000}"/>
    <cellStyle name="60% - Accent1 13" xfId="1116" xr:uid="{00000000-0005-0000-0000-00002D040000}"/>
    <cellStyle name="60% - Accent1 14" xfId="1117" xr:uid="{00000000-0005-0000-0000-00002E040000}"/>
    <cellStyle name="60% - Accent1 15" xfId="1118" xr:uid="{00000000-0005-0000-0000-00002F040000}"/>
    <cellStyle name="60% - Accent1 16" xfId="1119" xr:uid="{00000000-0005-0000-0000-000030040000}"/>
    <cellStyle name="60% - Accent1 17" xfId="1120" xr:uid="{00000000-0005-0000-0000-000031040000}"/>
    <cellStyle name="60% - Accent1 18" xfId="1121" xr:uid="{00000000-0005-0000-0000-000032040000}"/>
    <cellStyle name="60% - Accent1 19" xfId="1122" xr:uid="{00000000-0005-0000-0000-000033040000}"/>
    <cellStyle name="60% - Accent1 2" xfId="1123" xr:uid="{00000000-0005-0000-0000-000034040000}"/>
    <cellStyle name="60% - Accent1 2 10" xfId="1124" xr:uid="{00000000-0005-0000-0000-000035040000}"/>
    <cellStyle name="60% - Accent1 2 11" xfId="1125" xr:uid="{00000000-0005-0000-0000-000036040000}"/>
    <cellStyle name="60% - Accent1 2 12" xfId="1126" xr:uid="{00000000-0005-0000-0000-000037040000}"/>
    <cellStyle name="60% - Accent1 2 13" xfId="1127" xr:uid="{00000000-0005-0000-0000-000038040000}"/>
    <cellStyle name="60% - Accent1 2 14" xfId="1128" xr:uid="{00000000-0005-0000-0000-000039040000}"/>
    <cellStyle name="60% - Accent1 2 15" xfId="1129" xr:uid="{00000000-0005-0000-0000-00003A040000}"/>
    <cellStyle name="60% - Accent1 2 16" xfId="1130" xr:uid="{00000000-0005-0000-0000-00003B040000}"/>
    <cellStyle name="60% - Accent1 2 17" xfId="1131" xr:uid="{00000000-0005-0000-0000-00003C040000}"/>
    <cellStyle name="60% - Accent1 2 18" xfId="1132" xr:uid="{00000000-0005-0000-0000-00003D040000}"/>
    <cellStyle name="60% - Accent1 2 19" xfId="1133" xr:uid="{00000000-0005-0000-0000-00003E040000}"/>
    <cellStyle name="60% - Accent1 2 2" xfId="1134" xr:uid="{00000000-0005-0000-0000-00003F040000}"/>
    <cellStyle name="60% - Accent1 2 20" xfId="1135" xr:uid="{00000000-0005-0000-0000-000040040000}"/>
    <cellStyle name="60% - Accent1 2 3" xfId="1136" xr:uid="{00000000-0005-0000-0000-000041040000}"/>
    <cellStyle name="60% - Accent1 2 4" xfId="1137" xr:uid="{00000000-0005-0000-0000-000042040000}"/>
    <cellStyle name="60% - Accent1 2 5" xfId="1138" xr:uid="{00000000-0005-0000-0000-000043040000}"/>
    <cellStyle name="60% - Accent1 2 6" xfId="1139" xr:uid="{00000000-0005-0000-0000-000044040000}"/>
    <cellStyle name="60% - Accent1 2 7" xfId="1140" xr:uid="{00000000-0005-0000-0000-000045040000}"/>
    <cellStyle name="60% - Accent1 2 8" xfId="1141" xr:uid="{00000000-0005-0000-0000-000046040000}"/>
    <cellStyle name="60% - Accent1 2 9" xfId="1142" xr:uid="{00000000-0005-0000-0000-000047040000}"/>
    <cellStyle name="60% - Accent1 2_Actuals" xfId="1143" xr:uid="{00000000-0005-0000-0000-000048040000}"/>
    <cellStyle name="60% - Accent1 3" xfId="1144" xr:uid="{00000000-0005-0000-0000-000049040000}"/>
    <cellStyle name="60% - Accent1 4" xfId="1145" xr:uid="{00000000-0005-0000-0000-00004A040000}"/>
    <cellStyle name="60% - Accent1 5" xfId="1146" xr:uid="{00000000-0005-0000-0000-00004B040000}"/>
    <cellStyle name="60% - Accent1 6" xfId="1147" xr:uid="{00000000-0005-0000-0000-00004C040000}"/>
    <cellStyle name="60% - Accent1 7" xfId="1148" xr:uid="{00000000-0005-0000-0000-00004D040000}"/>
    <cellStyle name="60% - Accent1 8" xfId="1149" xr:uid="{00000000-0005-0000-0000-00004E040000}"/>
    <cellStyle name="60% - Accent1 9" xfId="1150" xr:uid="{00000000-0005-0000-0000-00004F040000}"/>
    <cellStyle name="60% - Accent2 10" xfId="1151" xr:uid="{00000000-0005-0000-0000-000050040000}"/>
    <cellStyle name="60% - Accent2 11" xfId="1152" xr:uid="{00000000-0005-0000-0000-000051040000}"/>
    <cellStyle name="60% - Accent2 12" xfId="1153" xr:uid="{00000000-0005-0000-0000-000052040000}"/>
    <cellStyle name="60% - Accent2 13" xfId="1154" xr:uid="{00000000-0005-0000-0000-000053040000}"/>
    <cellStyle name="60% - Accent2 14" xfId="1155" xr:uid="{00000000-0005-0000-0000-000054040000}"/>
    <cellStyle name="60% - Accent2 15" xfId="1156" xr:uid="{00000000-0005-0000-0000-000055040000}"/>
    <cellStyle name="60% - Accent2 16" xfId="1157" xr:uid="{00000000-0005-0000-0000-000056040000}"/>
    <cellStyle name="60% - Accent2 17" xfId="1158" xr:uid="{00000000-0005-0000-0000-000057040000}"/>
    <cellStyle name="60% - Accent2 18" xfId="1159" xr:uid="{00000000-0005-0000-0000-000058040000}"/>
    <cellStyle name="60% - Accent2 19" xfId="1160" xr:uid="{00000000-0005-0000-0000-000059040000}"/>
    <cellStyle name="60% - Accent2 2" xfId="1161" xr:uid="{00000000-0005-0000-0000-00005A040000}"/>
    <cellStyle name="60% - Accent2 2 10" xfId="1162" xr:uid="{00000000-0005-0000-0000-00005B040000}"/>
    <cellStyle name="60% - Accent2 2 11" xfId="1163" xr:uid="{00000000-0005-0000-0000-00005C040000}"/>
    <cellStyle name="60% - Accent2 2 12" xfId="1164" xr:uid="{00000000-0005-0000-0000-00005D040000}"/>
    <cellStyle name="60% - Accent2 2 13" xfId="1165" xr:uid="{00000000-0005-0000-0000-00005E040000}"/>
    <cellStyle name="60% - Accent2 2 14" xfId="1166" xr:uid="{00000000-0005-0000-0000-00005F040000}"/>
    <cellStyle name="60% - Accent2 2 15" xfId="1167" xr:uid="{00000000-0005-0000-0000-000060040000}"/>
    <cellStyle name="60% - Accent2 2 16" xfId="1168" xr:uid="{00000000-0005-0000-0000-000061040000}"/>
    <cellStyle name="60% - Accent2 2 17" xfId="1169" xr:uid="{00000000-0005-0000-0000-000062040000}"/>
    <cellStyle name="60% - Accent2 2 18" xfId="1170" xr:uid="{00000000-0005-0000-0000-000063040000}"/>
    <cellStyle name="60% - Accent2 2 19" xfId="1171" xr:uid="{00000000-0005-0000-0000-000064040000}"/>
    <cellStyle name="60% - Accent2 2 2" xfId="1172" xr:uid="{00000000-0005-0000-0000-000065040000}"/>
    <cellStyle name="60% - Accent2 2 20" xfId="1173" xr:uid="{00000000-0005-0000-0000-000066040000}"/>
    <cellStyle name="60% - Accent2 2 3" xfId="1174" xr:uid="{00000000-0005-0000-0000-000067040000}"/>
    <cellStyle name="60% - Accent2 2 4" xfId="1175" xr:uid="{00000000-0005-0000-0000-000068040000}"/>
    <cellStyle name="60% - Accent2 2 5" xfId="1176" xr:uid="{00000000-0005-0000-0000-000069040000}"/>
    <cellStyle name="60% - Accent2 2 6" xfId="1177" xr:uid="{00000000-0005-0000-0000-00006A040000}"/>
    <cellStyle name="60% - Accent2 2 7" xfId="1178" xr:uid="{00000000-0005-0000-0000-00006B040000}"/>
    <cellStyle name="60% - Accent2 2 8" xfId="1179" xr:uid="{00000000-0005-0000-0000-00006C040000}"/>
    <cellStyle name="60% - Accent2 2 9" xfId="1180" xr:uid="{00000000-0005-0000-0000-00006D040000}"/>
    <cellStyle name="60% - Accent2 2_Actuals" xfId="1181" xr:uid="{00000000-0005-0000-0000-00006E040000}"/>
    <cellStyle name="60% - Accent2 3" xfId="1182" xr:uid="{00000000-0005-0000-0000-00006F040000}"/>
    <cellStyle name="60% - Accent2 4" xfId="1183" xr:uid="{00000000-0005-0000-0000-000070040000}"/>
    <cellStyle name="60% - Accent2 5" xfId="1184" xr:uid="{00000000-0005-0000-0000-000071040000}"/>
    <cellStyle name="60% - Accent2 6" xfId="1185" xr:uid="{00000000-0005-0000-0000-000072040000}"/>
    <cellStyle name="60% - Accent2 7" xfId="1186" xr:uid="{00000000-0005-0000-0000-000073040000}"/>
    <cellStyle name="60% - Accent2 8" xfId="1187" xr:uid="{00000000-0005-0000-0000-000074040000}"/>
    <cellStyle name="60% - Accent2 9" xfId="1188" xr:uid="{00000000-0005-0000-0000-000075040000}"/>
    <cellStyle name="60% - Accent3 10" xfId="1189" xr:uid="{00000000-0005-0000-0000-000076040000}"/>
    <cellStyle name="60% - Accent3 11" xfId="1190" xr:uid="{00000000-0005-0000-0000-000077040000}"/>
    <cellStyle name="60% - Accent3 12" xfId="1191" xr:uid="{00000000-0005-0000-0000-000078040000}"/>
    <cellStyle name="60% - Accent3 13" xfId="1192" xr:uid="{00000000-0005-0000-0000-000079040000}"/>
    <cellStyle name="60% - Accent3 14" xfId="1193" xr:uid="{00000000-0005-0000-0000-00007A040000}"/>
    <cellStyle name="60% - Accent3 15" xfId="1194" xr:uid="{00000000-0005-0000-0000-00007B040000}"/>
    <cellStyle name="60% - Accent3 16" xfId="1195" xr:uid="{00000000-0005-0000-0000-00007C040000}"/>
    <cellStyle name="60% - Accent3 17" xfId="1196" xr:uid="{00000000-0005-0000-0000-00007D040000}"/>
    <cellStyle name="60% - Accent3 18" xfId="1197" xr:uid="{00000000-0005-0000-0000-00007E040000}"/>
    <cellStyle name="60% - Accent3 19" xfId="1198" xr:uid="{00000000-0005-0000-0000-00007F040000}"/>
    <cellStyle name="60% - Accent3 2" xfId="1199" xr:uid="{00000000-0005-0000-0000-000080040000}"/>
    <cellStyle name="60% - Accent3 2 10" xfId="1200" xr:uid="{00000000-0005-0000-0000-000081040000}"/>
    <cellStyle name="60% - Accent3 2 11" xfId="1201" xr:uid="{00000000-0005-0000-0000-000082040000}"/>
    <cellStyle name="60% - Accent3 2 12" xfId="1202" xr:uid="{00000000-0005-0000-0000-000083040000}"/>
    <cellStyle name="60% - Accent3 2 13" xfId="1203" xr:uid="{00000000-0005-0000-0000-000084040000}"/>
    <cellStyle name="60% - Accent3 2 14" xfId="1204" xr:uid="{00000000-0005-0000-0000-000085040000}"/>
    <cellStyle name="60% - Accent3 2 15" xfId="1205" xr:uid="{00000000-0005-0000-0000-000086040000}"/>
    <cellStyle name="60% - Accent3 2 16" xfId="1206" xr:uid="{00000000-0005-0000-0000-000087040000}"/>
    <cellStyle name="60% - Accent3 2 17" xfId="1207" xr:uid="{00000000-0005-0000-0000-000088040000}"/>
    <cellStyle name="60% - Accent3 2 18" xfId="1208" xr:uid="{00000000-0005-0000-0000-000089040000}"/>
    <cellStyle name="60% - Accent3 2 19" xfId="1209" xr:uid="{00000000-0005-0000-0000-00008A040000}"/>
    <cellStyle name="60% - Accent3 2 2" xfId="1210" xr:uid="{00000000-0005-0000-0000-00008B040000}"/>
    <cellStyle name="60% - Accent3 2 20" xfId="1211" xr:uid="{00000000-0005-0000-0000-00008C040000}"/>
    <cellStyle name="60% - Accent3 2 3" xfId="1212" xr:uid="{00000000-0005-0000-0000-00008D040000}"/>
    <cellStyle name="60% - Accent3 2 4" xfId="1213" xr:uid="{00000000-0005-0000-0000-00008E040000}"/>
    <cellStyle name="60% - Accent3 2 5" xfId="1214" xr:uid="{00000000-0005-0000-0000-00008F040000}"/>
    <cellStyle name="60% - Accent3 2 6" xfId="1215" xr:uid="{00000000-0005-0000-0000-000090040000}"/>
    <cellStyle name="60% - Accent3 2 7" xfId="1216" xr:uid="{00000000-0005-0000-0000-000091040000}"/>
    <cellStyle name="60% - Accent3 2 8" xfId="1217" xr:uid="{00000000-0005-0000-0000-000092040000}"/>
    <cellStyle name="60% - Accent3 2 9" xfId="1218" xr:uid="{00000000-0005-0000-0000-000093040000}"/>
    <cellStyle name="60% - Accent3 2_Actuals" xfId="1219" xr:uid="{00000000-0005-0000-0000-000094040000}"/>
    <cellStyle name="60% - Accent3 3" xfId="1220" xr:uid="{00000000-0005-0000-0000-000095040000}"/>
    <cellStyle name="60% - Accent3 4" xfId="1221" xr:uid="{00000000-0005-0000-0000-000096040000}"/>
    <cellStyle name="60% - Accent3 5" xfId="1222" xr:uid="{00000000-0005-0000-0000-000097040000}"/>
    <cellStyle name="60% - Accent3 6" xfId="1223" xr:uid="{00000000-0005-0000-0000-000098040000}"/>
    <cellStyle name="60% - Accent3 7" xfId="1224" xr:uid="{00000000-0005-0000-0000-000099040000}"/>
    <cellStyle name="60% - Accent3 8" xfId="1225" xr:uid="{00000000-0005-0000-0000-00009A040000}"/>
    <cellStyle name="60% - Accent3 9" xfId="1226" xr:uid="{00000000-0005-0000-0000-00009B040000}"/>
    <cellStyle name="60% - Accent4 10" xfId="1227" xr:uid="{00000000-0005-0000-0000-00009C040000}"/>
    <cellStyle name="60% - Accent4 11" xfId="1228" xr:uid="{00000000-0005-0000-0000-00009D040000}"/>
    <cellStyle name="60% - Accent4 12" xfId="1229" xr:uid="{00000000-0005-0000-0000-00009E040000}"/>
    <cellStyle name="60% - Accent4 13" xfId="1230" xr:uid="{00000000-0005-0000-0000-00009F040000}"/>
    <cellStyle name="60% - Accent4 14" xfId="1231" xr:uid="{00000000-0005-0000-0000-0000A0040000}"/>
    <cellStyle name="60% - Accent4 15" xfId="1232" xr:uid="{00000000-0005-0000-0000-0000A1040000}"/>
    <cellStyle name="60% - Accent4 16" xfId="1233" xr:uid="{00000000-0005-0000-0000-0000A2040000}"/>
    <cellStyle name="60% - Accent4 17" xfId="1234" xr:uid="{00000000-0005-0000-0000-0000A3040000}"/>
    <cellStyle name="60% - Accent4 18" xfId="1235" xr:uid="{00000000-0005-0000-0000-0000A4040000}"/>
    <cellStyle name="60% - Accent4 19" xfId="1236" xr:uid="{00000000-0005-0000-0000-0000A5040000}"/>
    <cellStyle name="60% - Accent4 2" xfId="1237" xr:uid="{00000000-0005-0000-0000-0000A6040000}"/>
    <cellStyle name="60% - Accent4 2 10" xfId="1238" xr:uid="{00000000-0005-0000-0000-0000A7040000}"/>
    <cellStyle name="60% - Accent4 2 11" xfId="1239" xr:uid="{00000000-0005-0000-0000-0000A8040000}"/>
    <cellStyle name="60% - Accent4 2 12" xfId="1240" xr:uid="{00000000-0005-0000-0000-0000A9040000}"/>
    <cellStyle name="60% - Accent4 2 13" xfId="1241" xr:uid="{00000000-0005-0000-0000-0000AA040000}"/>
    <cellStyle name="60% - Accent4 2 14" xfId="1242" xr:uid="{00000000-0005-0000-0000-0000AB040000}"/>
    <cellStyle name="60% - Accent4 2 15" xfId="1243" xr:uid="{00000000-0005-0000-0000-0000AC040000}"/>
    <cellStyle name="60% - Accent4 2 16" xfId="1244" xr:uid="{00000000-0005-0000-0000-0000AD040000}"/>
    <cellStyle name="60% - Accent4 2 17" xfId="1245" xr:uid="{00000000-0005-0000-0000-0000AE040000}"/>
    <cellStyle name="60% - Accent4 2 18" xfId="1246" xr:uid="{00000000-0005-0000-0000-0000AF040000}"/>
    <cellStyle name="60% - Accent4 2 19" xfId="1247" xr:uid="{00000000-0005-0000-0000-0000B0040000}"/>
    <cellStyle name="60% - Accent4 2 2" xfId="1248" xr:uid="{00000000-0005-0000-0000-0000B1040000}"/>
    <cellStyle name="60% - Accent4 2 20" xfId="1249" xr:uid="{00000000-0005-0000-0000-0000B2040000}"/>
    <cellStyle name="60% - Accent4 2 3" xfId="1250" xr:uid="{00000000-0005-0000-0000-0000B3040000}"/>
    <cellStyle name="60% - Accent4 2 4" xfId="1251" xr:uid="{00000000-0005-0000-0000-0000B4040000}"/>
    <cellStyle name="60% - Accent4 2 5" xfId="1252" xr:uid="{00000000-0005-0000-0000-0000B5040000}"/>
    <cellStyle name="60% - Accent4 2 6" xfId="1253" xr:uid="{00000000-0005-0000-0000-0000B6040000}"/>
    <cellStyle name="60% - Accent4 2 7" xfId="1254" xr:uid="{00000000-0005-0000-0000-0000B7040000}"/>
    <cellStyle name="60% - Accent4 2 8" xfId="1255" xr:uid="{00000000-0005-0000-0000-0000B8040000}"/>
    <cellStyle name="60% - Accent4 2 9" xfId="1256" xr:uid="{00000000-0005-0000-0000-0000B9040000}"/>
    <cellStyle name="60% - Accent4 2_Actuals" xfId="1257" xr:uid="{00000000-0005-0000-0000-0000BA040000}"/>
    <cellStyle name="60% - Accent4 3" xfId="1258" xr:uid="{00000000-0005-0000-0000-0000BB040000}"/>
    <cellStyle name="60% - Accent4 4" xfId="1259" xr:uid="{00000000-0005-0000-0000-0000BC040000}"/>
    <cellStyle name="60% - Accent4 5" xfId="1260" xr:uid="{00000000-0005-0000-0000-0000BD040000}"/>
    <cellStyle name="60% - Accent4 6" xfId="1261" xr:uid="{00000000-0005-0000-0000-0000BE040000}"/>
    <cellStyle name="60% - Accent4 7" xfId="1262" xr:uid="{00000000-0005-0000-0000-0000BF040000}"/>
    <cellStyle name="60% - Accent4 8" xfId="1263" xr:uid="{00000000-0005-0000-0000-0000C0040000}"/>
    <cellStyle name="60% - Accent4 9" xfId="1264" xr:uid="{00000000-0005-0000-0000-0000C1040000}"/>
    <cellStyle name="60% - Accent5 10" xfId="1265" xr:uid="{00000000-0005-0000-0000-0000C2040000}"/>
    <cellStyle name="60% - Accent5 11" xfId="1266" xr:uid="{00000000-0005-0000-0000-0000C3040000}"/>
    <cellStyle name="60% - Accent5 12" xfId="1267" xr:uid="{00000000-0005-0000-0000-0000C4040000}"/>
    <cellStyle name="60% - Accent5 13" xfId="1268" xr:uid="{00000000-0005-0000-0000-0000C5040000}"/>
    <cellStyle name="60% - Accent5 14" xfId="1269" xr:uid="{00000000-0005-0000-0000-0000C6040000}"/>
    <cellStyle name="60% - Accent5 15" xfId="1270" xr:uid="{00000000-0005-0000-0000-0000C7040000}"/>
    <cellStyle name="60% - Accent5 16" xfId="1271" xr:uid="{00000000-0005-0000-0000-0000C8040000}"/>
    <cellStyle name="60% - Accent5 17" xfId="1272" xr:uid="{00000000-0005-0000-0000-0000C9040000}"/>
    <cellStyle name="60% - Accent5 18" xfId="1273" xr:uid="{00000000-0005-0000-0000-0000CA040000}"/>
    <cellStyle name="60% - Accent5 19" xfId="1274" xr:uid="{00000000-0005-0000-0000-0000CB040000}"/>
    <cellStyle name="60% - Accent5 2" xfId="1275" xr:uid="{00000000-0005-0000-0000-0000CC040000}"/>
    <cellStyle name="60% - Accent5 2 10" xfId="1276" xr:uid="{00000000-0005-0000-0000-0000CD040000}"/>
    <cellStyle name="60% - Accent5 2 11" xfId="1277" xr:uid="{00000000-0005-0000-0000-0000CE040000}"/>
    <cellStyle name="60% - Accent5 2 12" xfId="1278" xr:uid="{00000000-0005-0000-0000-0000CF040000}"/>
    <cellStyle name="60% - Accent5 2 13" xfId="1279" xr:uid="{00000000-0005-0000-0000-0000D0040000}"/>
    <cellStyle name="60% - Accent5 2 14" xfId="1280" xr:uid="{00000000-0005-0000-0000-0000D1040000}"/>
    <cellStyle name="60% - Accent5 2 15" xfId="1281" xr:uid="{00000000-0005-0000-0000-0000D2040000}"/>
    <cellStyle name="60% - Accent5 2 16" xfId="1282" xr:uid="{00000000-0005-0000-0000-0000D3040000}"/>
    <cellStyle name="60% - Accent5 2 17" xfId="1283" xr:uid="{00000000-0005-0000-0000-0000D4040000}"/>
    <cellStyle name="60% - Accent5 2 18" xfId="1284" xr:uid="{00000000-0005-0000-0000-0000D5040000}"/>
    <cellStyle name="60% - Accent5 2 19" xfId="1285" xr:uid="{00000000-0005-0000-0000-0000D6040000}"/>
    <cellStyle name="60% - Accent5 2 2" xfId="1286" xr:uid="{00000000-0005-0000-0000-0000D7040000}"/>
    <cellStyle name="60% - Accent5 2 20" xfId="1287" xr:uid="{00000000-0005-0000-0000-0000D8040000}"/>
    <cellStyle name="60% - Accent5 2 3" xfId="1288" xr:uid="{00000000-0005-0000-0000-0000D9040000}"/>
    <cellStyle name="60% - Accent5 2 4" xfId="1289" xr:uid="{00000000-0005-0000-0000-0000DA040000}"/>
    <cellStyle name="60% - Accent5 2 5" xfId="1290" xr:uid="{00000000-0005-0000-0000-0000DB040000}"/>
    <cellStyle name="60% - Accent5 2 6" xfId="1291" xr:uid="{00000000-0005-0000-0000-0000DC040000}"/>
    <cellStyle name="60% - Accent5 2 7" xfId="1292" xr:uid="{00000000-0005-0000-0000-0000DD040000}"/>
    <cellStyle name="60% - Accent5 2 8" xfId="1293" xr:uid="{00000000-0005-0000-0000-0000DE040000}"/>
    <cellStyle name="60% - Accent5 2 9" xfId="1294" xr:uid="{00000000-0005-0000-0000-0000DF040000}"/>
    <cellStyle name="60% - Accent5 2_Actuals" xfId="1295" xr:uid="{00000000-0005-0000-0000-0000E0040000}"/>
    <cellStyle name="60% - Accent5 3" xfId="1296" xr:uid="{00000000-0005-0000-0000-0000E1040000}"/>
    <cellStyle name="60% - Accent5 4" xfId="1297" xr:uid="{00000000-0005-0000-0000-0000E2040000}"/>
    <cellStyle name="60% - Accent5 5" xfId="1298" xr:uid="{00000000-0005-0000-0000-0000E3040000}"/>
    <cellStyle name="60% - Accent5 6" xfId="1299" xr:uid="{00000000-0005-0000-0000-0000E4040000}"/>
    <cellStyle name="60% - Accent5 7" xfId="1300" xr:uid="{00000000-0005-0000-0000-0000E5040000}"/>
    <cellStyle name="60% - Accent5 8" xfId="1301" xr:uid="{00000000-0005-0000-0000-0000E6040000}"/>
    <cellStyle name="60% - Accent5 9" xfId="1302" xr:uid="{00000000-0005-0000-0000-0000E7040000}"/>
    <cellStyle name="60% - Accent6 10" xfId="1303" xr:uid="{00000000-0005-0000-0000-0000E8040000}"/>
    <cellStyle name="60% - Accent6 11" xfId="1304" xr:uid="{00000000-0005-0000-0000-0000E9040000}"/>
    <cellStyle name="60% - Accent6 12" xfId="1305" xr:uid="{00000000-0005-0000-0000-0000EA040000}"/>
    <cellStyle name="60% - Accent6 13" xfId="1306" xr:uid="{00000000-0005-0000-0000-0000EB040000}"/>
    <cellStyle name="60% - Accent6 14" xfId="1307" xr:uid="{00000000-0005-0000-0000-0000EC040000}"/>
    <cellStyle name="60% - Accent6 15" xfId="1308" xr:uid="{00000000-0005-0000-0000-0000ED040000}"/>
    <cellStyle name="60% - Accent6 16" xfId="1309" xr:uid="{00000000-0005-0000-0000-0000EE040000}"/>
    <cellStyle name="60% - Accent6 17" xfId="1310" xr:uid="{00000000-0005-0000-0000-0000EF040000}"/>
    <cellStyle name="60% - Accent6 18" xfId="1311" xr:uid="{00000000-0005-0000-0000-0000F0040000}"/>
    <cellStyle name="60% - Accent6 19" xfId="1312" xr:uid="{00000000-0005-0000-0000-0000F1040000}"/>
    <cellStyle name="60% - Accent6 2" xfId="1313" xr:uid="{00000000-0005-0000-0000-0000F2040000}"/>
    <cellStyle name="60% - Accent6 2 10" xfId="1314" xr:uid="{00000000-0005-0000-0000-0000F3040000}"/>
    <cellStyle name="60% - Accent6 2 11" xfId="1315" xr:uid="{00000000-0005-0000-0000-0000F4040000}"/>
    <cellStyle name="60% - Accent6 2 12" xfId="1316" xr:uid="{00000000-0005-0000-0000-0000F5040000}"/>
    <cellStyle name="60% - Accent6 2 13" xfId="1317" xr:uid="{00000000-0005-0000-0000-0000F6040000}"/>
    <cellStyle name="60% - Accent6 2 14" xfId="1318" xr:uid="{00000000-0005-0000-0000-0000F7040000}"/>
    <cellStyle name="60% - Accent6 2 15" xfId="1319" xr:uid="{00000000-0005-0000-0000-0000F8040000}"/>
    <cellStyle name="60% - Accent6 2 16" xfId="1320" xr:uid="{00000000-0005-0000-0000-0000F9040000}"/>
    <cellStyle name="60% - Accent6 2 17" xfId="1321" xr:uid="{00000000-0005-0000-0000-0000FA040000}"/>
    <cellStyle name="60% - Accent6 2 18" xfId="1322" xr:uid="{00000000-0005-0000-0000-0000FB040000}"/>
    <cellStyle name="60% - Accent6 2 19" xfId="1323" xr:uid="{00000000-0005-0000-0000-0000FC040000}"/>
    <cellStyle name="60% - Accent6 2 2" xfId="1324" xr:uid="{00000000-0005-0000-0000-0000FD040000}"/>
    <cellStyle name="60% - Accent6 2 20" xfId="1325" xr:uid="{00000000-0005-0000-0000-0000FE040000}"/>
    <cellStyle name="60% - Accent6 2 3" xfId="1326" xr:uid="{00000000-0005-0000-0000-0000FF040000}"/>
    <cellStyle name="60% - Accent6 2 4" xfId="1327" xr:uid="{00000000-0005-0000-0000-000000050000}"/>
    <cellStyle name="60% - Accent6 2 5" xfId="1328" xr:uid="{00000000-0005-0000-0000-000001050000}"/>
    <cellStyle name="60% - Accent6 2 6" xfId="1329" xr:uid="{00000000-0005-0000-0000-000002050000}"/>
    <cellStyle name="60% - Accent6 2 7" xfId="1330" xr:uid="{00000000-0005-0000-0000-000003050000}"/>
    <cellStyle name="60% - Accent6 2 8" xfId="1331" xr:uid="{00000000-0005-0000-0000-000004050000}"/>
    <cellStyle name="60% - Accent6 2 9" xfId="1332" xr:uid="{00000000-0005-0000-0000-000005050000}"/>
    <cellStyle name="60% - Accent6 2_Actuals" xfId="1333" xr:uid="{00000000-0005-0000-0000-000006050000}"/>
    <cellStyle name="60% - Accent6 3" xfId="1334" xr:uid="{00000000-0005-0000-0000-000007050000}"/>
    <cellStyle name="60% - Accent6 4" xfId="1335" xr:uid="{00000000-0005-0000-0000-000008050000}"/>
    <cellStyle name="60% - Accent6 5" xfId="1336" xr:uid="{00000000-0005-0000-0000-000009050000}"/>
    <cellStyle name="60% - Accent6 6" xfId="1337" xr:uid="{00000000-0005-0000-0000-00000A050000}"/>
    <cellStyle name="60% - Accent6 7" xfId="1338" xr:uid="{00000000-0005-0000-0000-00000B050000}"/>
    <cellStyle name="60% - Accent6 8" xfId="1339" xr:uid="{00000000-0005-0000-0000-00000C050000}"/>
    <cellStyle name="60% - Accent6 9" xfId="1340" xr:uid="{00000000-0005-0000-0000-00000D050000}"/>
    <cellStyle name="a" xfId="1341" xr:uid="{00000000-0005-0000-0000-00000E050000}"/>
    <cellStyle name="Accent1 - 20%" xfId="1342" xr:uid="{00000000-0005-0000-0000-00000F050000}"/>
    <cellStyle name="Accent1 - 40%" xfId="1343" xr:uid="{00000000-0005-0000-0000-000010050000}"/>
    <cellStyle name="Accent1 - 60%" xfId="1344" xr:uid="{00000000-0005-0000-0000-000011050000}"/>
    <cellStyle name="Accent1 10" xfId="1345" xr:uid="{00000000-0005-0000-0000-000012050000}"/>
    <cellStyle name="Accent1 11" xfId="1346" xr:uid="{00000000-0005-0000-0000-000013050000}"/>
    <cellStyle name="Accent1 12" xfId="1347" xr:uid="{00000000-0005-0000-0000-000014050000}"/>
    <cellStyle name="Accent1 13" xfId="1348" xr:uid="{00000000-0005-0000-0000-000015050000}"/>
    <cellStyle name="Accent1 14" xfId="1349" xr:uid="{00000000-0005-0000-0000-000016050000}"/>
    <cellStyle name="Accent1 15" xfId="1350" xr:uid="{00000000-0005-0000-0000-000017050000}"/>
    <cellStyle name="Accent1 16" xfId="1351" xr:uid="{00000000-0005-0000-0000-000018050000}"/>
    <cellStyle name="Accent1 17" xfId="1352" xr:uid="{00000000-0005-0000-0000-000019050000}"/>
    <cellStyle name="Accent1 18" xfId="1353" xr:uid="{00000000-0005-0000-0000-00001A050000}"/>
    <cellStyle name="Accent1 19" xfId="1354" xr:uid="{00000000-0005-0000-0000-00001B050000}"/>
    <cellStyle name="Accent1 2" xfId="1355" xr:uid="{00000000-0005-0000-0000-00001C050000}"/>
    <cellStyle name="Accent1 2 10" xfId="1356" xr:uid="{00000000-0005-0000-0000-00001D050000}"/>
    <cellStyle name="Accent1 2 11" xfId="1357" xr:uid="{00000000-0005-0000-0000-00001E050000}"/>
    <cellStyle name="Accent1 2 12" xfId="1358" xr:uid="{00000000-0005-0000-0000-00001F050000}"/>
    <cellStyle name="Accent1 2 13" xfId="1359" xr:uid="{00000000-0005-0000-0000-000020050000}"/>
    <cellStyle name="Accent1 2 14" xfId="1360" xr:uid="{00000000-0005-0000-0000-000021050000}"/>
    <cellStyle name="Accent1 2 15" xfId="1361" xr:uid="{00000000-0005-0000-0000-000022050000}"/>
    <cellStyle name="Accent1 2 16" xfId="1362" xr:uid="{00000000-0005-0000-0000-000023050000}"/>
    <cellStyle name="Accent1 2 17" xfId="1363" xr:uid="{00000000-0005-0000-0000-000024050000}"/>
    <cellStyle name="Accent1 2 18" xfId="1364" xr:uid="{00000000-0005-0000-0000-000025050000}"/>
    <cellStyle name="Accent1 2 19" xfId="1365" xr:uid="{00000000-0005-0000-0000-000026050000}"/>
    <cellStyle name="Accent1 2 2" xfId="1366" xr:uid="{00000000-0005-0000-0000-000027050000}"/>
    <cellStyle name="Accent1 2 20" xfId="1367" xr:uid="{00000000-0005-0000-0000-000028050000}"/>
    <cellStyle name="Accent1 2 3" xfId="1368" xr:uid="{00000000-0005-0000-0000-000029050000}"/>
    <cellStyle name="Accent1 2 4" xfId="1369" xr:uid="{00000000-0005-0000-0000-00002A050000}"/>
    <cellStyle name="Accent1 2 5" xfId="1370" xr:uid="{00000000-0005-0000-0000-00002B050000}"/>
    <cellStyle name="Accent1 2 6" xfId="1371" xr:uid="{00000000-0005-0000-0000-00002C050000}"/>
    <cellStyle name="Accent1 2 7" xfId="1372" xr:uid="{00000000-0005-0000-0000-00002D050000}"/>
    <cellStyle name="Accent1 2 8" xfId="1373" xr:uid="{00000000-0005-0000-0000-00002E050000}"/>
    <cellStyle name="Accent1 2 9" xfId="1374" xr:uid="{00000000-0005-0000-0000-00002F050000}"/>
    <cellStyle name="Accent1 2_Actuals" xfId="1375" xr:uid="{00000000-0005-0000-0000-000030050000}"/>
    <cellStyle name="Accent1 3" xfId="1376" xr:uid="{00000000-0005-0000-0000-000031050000}"/>
    <cellStyle name="Accent1 4" xfId="1377" xr:uid="{00000000-0005-0000-0000-000032050000}"/>
    <cellStyle name="Accent1 5" xfId="1378" xr:uid="{00000000-0005-0000-0000-000033050000}"/>
    <cellStyle name="Accent1 6" xfId="1379" xr:uid="{00000000-0005-0000-0000-000034050000}"/>
    <cellStyle name="Accent1 7" xfId="1380" xr:uid="{00000000-0005-0000-0000-000035050000}"/>
    <cellStyle name="Accent1 8" xfId="1381" xr:uid="{00000000-0005-0000-0000-000036050000}"/>
    <cellStyle name="Accent1 9" xfId="1382" xr:uid="{00000000-0005-0000-0000-000037050000}"/>
    <cellStyle name="Accent2 - 20%" xfId="1383" xr:uid="{00000000-0005-0000-0000-000038050000}"/>
    <cellStyle name="Accent2 - 40%" xfId="1384" xr:uid="{00000000-0005-0000-0000-000039050000}"/>
    <cellStyle name="Accent2 - 60%" xfId="1385" xr:uid="{00000000-0005-0000-0000-00003A050000}"/>
    <cellStyle name="Accent2 10" xfId="1386" xr:uid="{00000000-0005-0000-0000-00003B050000}"/>
    <cellStyle name="Accent2 11" xfId="1387" xr:uid="{00000000-0005-0000-0000-00003C050000}"/>
    <cellStyle name="Accent2 12" xfId="1388" xr:uid="{00000000-0005-0000-0000-00003D050000}"/>
    <cellStyle name="Accent2 13" xfId="1389" xr:uid="{00000000-0005-0000-0000-00003E050000}"/>
    <cellStyle name="Accent2 14" xfId="1390" xr:uid="{00000000-0005-0000-0000-00003F050000}"/>
    <cellStyle name="Accent2 15" xfId="1391" xr:uid="{00000000-0005-0000-0000-000040050000}"/>
    <cellStyle name="Accent2 16" xfId="1392" xr:uid="{00000000-0005-0000-0000-000041050000}"/>
    <cellStyle name="Accent2 17" xfId="1393" xr:uid="{00000000-0005-0000-0000-000042050000}"/>
    <cellStyle name="Accent2 18" xfId="1394" xr:uid="{00000000-0005-0000-0000-000043050000}"/>
    <cellStyle name="Accent2 19" xfId="1395" xr:uid="{00000000-0005-0000-0000-000044050000}"/>
    <cellStyle name="Accent2 2" xfId="1396" xr:uid="{00000000-0005-0000-0000-000045050000}"/>
    <cellStyle name="Accent2 2 10" xfId="1397" xr:uid="{00000000-0005-0000-0000-000046050000}"/>
    <cellStyle name="Accent2 2 11" xfId="1398" xr:uid="{00000000-0005-0000-0000-000047050000}"/>
    <cellStyle name="Accent2 2 12" xfId="1399" xr:uid="{00000000-0005-0000-0000-000048050000}"/>
    <cellStyle name="Accent2 2 13" xfId="1400" xr:uid="{00000000-0005-0000-0000-000049050000}"/>
    <cellStyle name="Accent2 2 14" xfId="1401" xr:uid="{00000000-0005-0000-0000-00004A050000}"/>
    <cellStyle name="Accent2 2 15" xfId="1402" xr:uid="{00000000-0005-0000-0000-00004B050000}"/>
    <cellStyle name="Accent2 2 16" xfId="1403" xr:uid="{00000000-0005-0000-0000-00004C050000}"/>
    <cellStyle name="Accent2 2 17" xfId="1404" xr:uid="{00000000-0005-0000-0000-00004D050000}"/>
    <cellStyle name="Accent2 2 18" xfId="1405" xr:uid="{00000000-0005-0000-0000-00004E050000}"/>
    <cellStyle name="Accent2 2 19" xfId="1406" xr:uid="{00000000-0005-0000-0000-00004F050000}"/>
    <cellStyle name="Accent2 2 2" xfId="1407" xr:uid="{00000000-0005-0000-0000-000050050000}"/>
    <cellStyle name="Accent2 2 20" xfId="1408" xr:uid="{00000000-0005-0000-0000-000051050000}"/>
    <cellStyle name="Accent2 2 3" xfId="1409" xr:uid="{00000000-0005-0000-0000-000052050000}"/>
    <cellStyle name="Accent2 2 4" xfId="1410" xr:uid="{00000000-0005-0000-0000-000053050000}"/>
    <cellStyle name="Accent2 2 5" xfId="1411" xr:uid="{00000000-0005-0000-0000-000054050000}"/>
    <cellStyle name="Accent2 2 6" xfId="1412" xr:uid="{00000000-0005-0000-0000-000055050000}"/>
    <cellStyle name="Accent2 2 7" xfId="1413" xr:uid="{00000000-0005-0000-0000-000056050000}"/>
    <cellStyle name="Accent2 2 8" xfId="1414" xr:uid="{00000000-0005-0000-0000-000057050000}"/>
    <cellStyle name="Accent2 2 9" xfId="1415" xr:uid="{00000000-0005-0000-0000-000058050000}"/>
    <cellStyle name="Accent2 2_Actuals" xfId="1416" xr:uid="{00000000-0005-0000-0000-000059050000}"/>
    <cellStyle name="Accent2 3" xfId="1417" xr:uid="{00000000-0005-0000-0000-00005A050000}"/>
    <cellStyle name="Accent2 4" xfId="1418" xr:uid="{00000000-0005-0000-0000-00005B050000}"/>
    <cellStyle name="Accent2 5" xfId="1419" xr:uid="{00000000-0005-0000-0000-00005C050000}"/>
    <cellStyle name="Accent2 6" xfId="1420" xr:uid="{00000000-0005-0000-0000-00005D050000}"/>
    <cellStyle name="Accent2 7" xfId="1421" xr:uid="{00000000-0005-0000-0000-00005E050000}"/>
    <cellStyle name="Accent2 8" xfId="1422" xr:uid="{00000000-0005-0000-0000-00005F050000}"/>
    <cellStyle name="Accent2 9" xfId="1423" xr:uid="{00000000-0005-0000-0000-000060050000}"/>
    <cellStyle name="Accent3 - 20%" xfId="1424" xr:uid="{00000000-0005-0000-0000-000061050000}"/>
    <cellStyle name="Accent3 - 40%" xfId="1425" xr:uid="{00000000-0005-0000-0000-000062050000}"/>
    <cellStyle name="Accent3 - 60%" xfId="1426" xr:uid="{00000000-0005-0000-0000-000063050000}"/>
    <cellStyle name="Accent3 10" xfId="1427" xr:uid="{00000000-0005-0000-0000-000064050000}"/>
    <cellStyle name="Accent3 11" xfId="1428" xr:uid="{00000000-0005-0000-0000-000065050000}"/>
    <cellStyle name="Accent3 12" xfId="1429" xr:uid="{00000000-0005-0000-0000-000066050000}"/>
    <cellStyle name="Accent3 13" xfId="1430" xr:uid="{00000000-0005-0000-0000-000067050000}"/>
    <cellStyle name="Accent3 14" xfId="1431" xr:uid="{00000000-0005-0000-0000-000068050000}"/>
    <cellStyle name="Accent3 15" xfId="1432" xr:uid="{00000000-0005-0000-0000-000069050000}"/>
    <cellStyle name="Accent3 16" xfId="1433" xr:uid="{00000000-0005-0000-0000-00006A050000}"/>
    <cellStyle name="Accent3 17" xfId="1434" xr:uid="{00000000-0005-0000-0000-00006B050000}"/>
    <cellStyle name="Accent3 18" xfId="1435" xr:uid="{00000000-0005-0000-0000-00006C050000}"/>
    <cellStyle name="Accent3 19" xfId="1436" xr:uid="{00000000-0005-0000-0000-00006D050000}"/>
    <cellStyle name="Accent3 2" xfId="1437" xr:uid="{00000000-0005-0000-0000-00006E050000}"/>
    <cellStyle name="Accent3 2 10" xfId="1438" xr:uid="{00000000-0005-0000-0000-00006F050000}"/>
    <cellStyle name="Accent3 2 11" xfId="1439" xr:uid="{00000000-0005-0000-0000-000070050000}"/>
    <cellStyle name="Accent3 2 12" xfId="1440" xr:uid="{00000000-0005-0000-0000-000071050000}"/>
    <cellStyle name="Accent3 2 13" xfId="1441" xr:uid="{00000000-0005-0000-0000-000072050000}"/>
    <cellStyle name="Accent3 2 14" xfId="1442" xr:uid="{00000000-0005-0000-0000-000073050000}"/>
    <cellStyle name="Accent3 2 15" xfId="1443" xr:uid="{00000000-0005-0000-0000-000074050000}"/>
    <cellStyle name="Accent3 2 16" xfId="1444" xr:uid="{00000000-0005-0000-0000-000075050000}"/>
    <cellStyle name="Accent3 2 17" xfId="1445" xr:uid="{00000000-0005-0000-0000-000076050000}"/>
    <cellStyle name="Accent3 2 18" xfId="1446" xr:uid="{00000000-0005-0000-0000-000077050000}"/>
    <cellStyle name="Accent3 2 19" xfId="1447" xr:uid="{00000000-0005-0000-0000-000078050000}"/>
    <cellStyle name="Accent3 2 2" xfId="1448" xr:uid="{00000000-0005-0000-0000-000079050000}"/>
    <cellStyle name="Accent3 2 20" xfId="1449" xr:uid="{00000000-0005-0000-0000-00007A050000}"/>
    <cellStyle name="Accent3 2 3" xfId="1450" xr:uid="{00000000-0005-0000-0000-00007B050000}"/>
    <cellStyle name="Accent3 2 4" xfId="1451" xr:uid="{00000000-0005-0000-0000-00007C050000}"/>
    <cellStyle name="Accent3 2 5" xfId="1452" xr:uid="{00000000-0005-0000-0000-00007D050000}"/>
    <cellStyle name="Accent3 2 6" xfId="1453" xr:uid="{00000000-0005-0000-0000-00007E050000}"/>
    <cellStyle name="Accent3 2 7" xfId="1454" xr:uid="{00000000-0005-0000-0000-00007F050000}"/>
    <cellStyle name="Accent3 2 8" xfId="1455" xr:uid="{00000000-0005-0000-0000-000080050000}"/>
    <cellStyle name="Accent3 2 9" xfId="1456" xr:uid="{00000000-0005-0000-0000-000081050000}"/>
    <cellStyle name="Accent3 2_Actuals" xfId="1457" xr:uid="{00000000-0005-0000-0000-000082050000}"/>
    <cellStyle name="Accent3 3" xfId="1458" xr:uid="{00000000-0005-0000-0000-000083050000}"/>
    <cellStyle name="Accent3 4" xfId="1459" xr:uid="{00000000-0005-0000-0000-000084050000}"/>
    <cellStyle name="Accent3 5" xfId="1460" xr:uid="{00000000-0005-0000-0000-000085050000}"/>
    <cellStyle name="Accent3 6" xfId="1461" xr:uid="{00000000-0005-0000-0000-000086050000}"/>
    <cellStyle name="Accent3 7" xfId="1462" xr:uid="{00000000-0005-0000-0000-000087050000}"/>
    <cellStyle name="Accent3 8" xfId="1463" xr:uid="{00000000-0005-0000-0000-000088050000}"/>
    <cellStyle name="Accent3 9" xfId="1464" xr:uid="{00000000-0005-0000-0000-000089050000}"/>
    <cellStyle name="Accent4 - 20%" xfId="1465" xr:uid="{00000000-0005-0000-0000-00008A050000}"/>
    <cellStyle name="Accent4 - 40%" xfId="1466" xr:uid="{00000000-0005-0000-0000-00008B050000}"/>
    <cellStyle name="Accent4 - 60%" xfId="1467" xr:uid="{00000000-0005-0000-0000-00008C050000}"/>
    <cellStyle name="Accent4 10" xfId="1468" xr:uid="{00000000-0005-0000-0000-00008D050000}"/>
    <cellStyle name="Accent4 11" xfId="1469" xr:uid="{00000000-0005-0000-0000-00008E050000}"/>
    <cellStyle name="Accent4 12" xfId="1470" xr:uid="{00000000-0005-0000-0000-00008F050000}"/>
    <cellStyle name="Accent4 13" xfId="1471" xr:uid="{00000000-0005-0000-0000-000090050000}"/>
    <cellStyle name="Accent4 14" xfId="1472" xr:uid="{00000000-0005-0000-0000-000091050000}"/>
    <cellStyle name="Accent4 15" xfId="1473" xr:uid="{00000000-0005-0000-0000-000092050000}"/>
    <cellStyle name="Accent4 16" xfId="1474" xr:uid="{00000000-0005-0000-0000-000093050000}"/>
    <cellStyle name="Accent4 17" xfId="1475" xr:uid="{00000000-0005-0000-0000-000094050000}"/>
    <cellStyle name="Accent4 18" xfId="1476" xr:uid="{00000000-0005-0000-0000-000095050000}"/>
    <cellStyle name="Accent4 19" xfId="1477" xr:uid="{00000000-0005-0000-0000-000096050000}"/>
    <cellStyle name="Accent4 2" xfId="1478" xr:uid="{00000000-0005-0000-0000-000097050000}"/>
    <cellStyle name="Accent4 2 10" xfId="1479" xr:uid="{00000000-0005-0000-0000-000098050000}"/>
    <cellStyle name="Accent4 2 11" xfId="1480" xr:uid="{00000000-0005-0000-0000-000099050000}"/>
    <cellStyle name="Accent4 2 12" xfId="1481" xr:uid="{00000000-0005-0000-0000-00009A050000}"/>
    <cellStyle name="Accent4 2 13" xfId="1482" xr:uid="{00000000-0005-0000-0000-00009B050000}"/>
    <cellStyle name="Accent4 2 14" xfId="1483" xr:uid="{00000000-0005-0000-0000-00009C050000}"/>
    <cellStyle name="Accent4 2 15" xfId="1484" xr:uid="{00000000-0005-0000-0000-00009D050000}"/>
    <cellStyle name="Accent4 2 16" xfId="1485" xr:uid="{00000000-0005-0000-0000-00009E050000}"/>
    <cellStyle name="Accent4 2 17" xfId="1486" xr:uid="{00000000-0005-0000-0000-00009F050000}"/>
    <cellStyle name="Accent4 2 18" xfId="1487" xr:uid="{00000000-0005-0000-0000-0000A0050000}"/>
    <cellStyle name="Accent4 2 19" xfId="1488" xr:uid="{00000000-0005-0000-0000-0000A1050000}"/>
    <cellStyle name="Accent4 2 2" xfId="1489" xr:uid="{00000000-0005-0000-0000-0000A2050000}"/>
    <cellStyle name="Accent4 2 20" xfId="1490" xr:uid="{00000000-0005-0000-0000-0000A3050000}"/>
    <cellStyle name="Accent4 2 3" xfId="1491" xr:uid="{00000000-0005-0000-0000-0000A4050000}"/>
    <cellStyle name="Accent4 2 4" xfId="1492" xr:uid="{00000000-0005-0000-0000-0000A5050000}"/>
    <cellStyle name="Accent4 2 5" xfId="1493" xr:uid="{00000000-0005-0000-0000-0000A6050000}"/>
    <cellStyle name="Accent4 2 6" xfId="1494" xr:uid="{00000000-0005-0000-0000-0000A7050000}"/>
    <cellStyle name="Accent4 2 7" xfId="1495" xr:uid="{00000000-0005-0000-0000-0000A8050000}"/>
    <cellStyle name="Accent4 2 8" xfId="1496" xr:uid="{00000000-0005-0000-0000-0000A9050000}"/>
    <cellStyle name="Accent4 2 9" xfId="1497" xr:uid="{00000000-0005-0000-0000-0000AA050000}"/>
    <cellStyle name="Accent4 2_Actuals" xfId="1498" xr:uid="{00000000-0005-0000-0000-0000AB050000}"/>
    <cellStyle name="Accent4 3" xfId="1499" xr:uid="{00000000-0005-0000-0000-0000AC050000}"/>
    <cellStyle name="Accent4 4" xfId="1500" xr:uid="{00000000-0005-0000-0000-0000AD050000}"/>
    <cellStyle name="Accent4 5" xfId="1501" xr:uid="{00000000-0005-0000-0000-0000AE050000}"/>
    <cellStyle name="Accent4 6" xfId="1502" xr:uid="{00000000-0005-0000-0000-0000AF050000}"/>
    <cellStyle name="Accent4 7" xfId="1503" xr:uid="{00000000-0005-0000-0000-0000B0050000}"/>
    <cellStyle name="Accent4 8" xfId="1504" xr:uid="{00000000-0005-0000-0000-0000B1050000}"/>
    <cellStyle name="Accent4 9" xfId="1505" xr:uid="{00000000-0005-0000-0000-0000B2050000}"/>
    <cellStyle name="Accent5 - 20%" xfId="1506" xr:uid="{00000000-0005-0000-0000-0000B3050000}"/>
    <cellStyle name="Accent5 - 40%" xfId="1507" xr:uid="{00000000-0005-0000-0000-0000B4050000}"/>
    <cellStyle name="Accent5 - 60%" xfId="1508" xr:uid="{00000000-0005-0000-0000-0000B5050000}"/>
    <cellStyle name="Accent5 10" xfId="1509" xr:uid="{00000000-0005-0000-0000-0000B6050000}"/>
    <cellStyle name="Accent5 11" xfId="1510" xr:uid="{00000000-0005-0000-0000-0000B7050000}"/>
    <cellStyle name="Accent5 12" xfId="1511" xr:uid="{00000000-0005-0000-0000-0000B8050000}"/>
    <cellStyle name="Accent5 13" xfId="1512" xr:uid="{00000000-0005-0000-0000-0000B9050000}"/>
    <cellStyle name="Accent5 14" xfId="1513" xr:uid="{00000000-0005-0000-0000-0000BA050000}"/>
    <cellStyle name="Accent5 15" xfId="1514" xr:uid="{00000000-0005-0000-0000-0000BB050000}"/>
    <cellStyle name="Accent5 16" xfId="1515" xr:uid="{00000000-0005-0000-0000-0000BC050000}"/>
    <cellStyle name="Accent5 17" xfId="1516" xr:uid="{00000000-0005-0000-0000-0000BD050000}"/>
    <cellStyle name="Accent5 18" xfId="1517" xr:uid="{00000000-0005-0000-0000-0000BE050000}"/>
    <cellStyle name="Accent5 19" xfId="1518" xr:uid="{00000000-0005-0000-0000-0000BF050000}"/>
    <cellStyle name="Accent5 2" xfId="1519" xr:uid="{00000000-0005-0000-0000-0000C0050000}"/>
    <cellStyle name="Accent5 2 10" xfId="1520" xr:uid="{00000000-0005-0000-0000-0000C1050000}"/>
    <cellStyle name="Accent5 2 11" xfId="1521" xr:uid="{00000000-0005-0000-0000-0000C2050000}"/>
    <cellStyle name="Accent5 2 12" xfId="1522" xr:uid="{00000000-0005-0000-0000-0000C3050000}"/>
    <cellStyle name="Accent5 2 13" xfId="1523" xr:uid="{00000000-0005-0000-0000-0000C4050000}"/>
    <cellStyle name="Accent5 2 14" xfId="1524" xr:uid="{00000000-0005-0000-0000-0000C5050000}"/>
    <cellStyle name="Accent5 2 15" xfId="1525" xr:uid="{00000000-0005-0000-0000-0000C6050000}"/>
    <cellStyle name="Accent5 2 16" xfId="1526" xr:uid="{00000000-0005-0000-0000-0000C7050000}"/>
    <cellStyle name="Accent5 2 17" xfId="1527" xr:uid="{00000000-0005-0000-0000-0000C8050000}"/>
    <cellStyle name="Accent5 2 18" xfId="1528" xr:uid="{00000000-0005-0000-0000-0000C9050000}"/>
    <cellStyle name="Accent5 2 19" xfId="1529" xr:uid="{00000000-0005-0000-0000-0000CA050000}"/>
    <cellStyle name="Accent5 2 2" xfId="1530" xr:uid="{00000000-0005-0000-0000-0000CB050000}"/>
    <cellStyle name="Accent5 2 20" xfId="1531" xr:uid="{00000000-0005-0000-0000-0000CC050000}"/>
    <cellStyle name="Accent5 2 3" xfId="1532" xr:uid="{00000000-0005-0000-0000-0000CD050000}"/>
    <cellStyle name="Accent5 2 4" xfId="1533" xr:uid="{00000000-0005-0000-0000-0000CE050000}"/>
    <cellStyle name="Accent5 2 5" xfId="1534" xr:uid="{00000000-0005-0000-0000-0000CF050000}"/>
    <cellStyle name="Accent5 2 6" xfId="1535" xr:uid="{00000000-0005-0000-0000-0000D0050000}"/>
    <cellStyle name="Accent5 2 7" xfId="1536" xr:uid="{00000000-0005-0000-0000-0000D1050000}"/>
    <cellStyle name="Accent5 2 8" xfId="1537" xr:uid="{00000000-0005-0000-0000-0000D2050000}"/>
    <cellStyle name="Accent5 2 9" xfId="1538" xr:uid="{00000000-0005-0000-0000-0000D3050000}"/>
    <cellStyle name="Accent5 2_Actuals" xfId="1539" xr:uid="{00000000-0005-0000-0000-0000D4050000}"/>
    <cellStyle name="Accent5 3" xfId="1540" xr:uid="{00000000-0005-0000-0000-0000D5050000}"/>
    <cellStyle name="Accent5 4" xfId="1541" xr:uid="{00000000-0005-0000-0000-0000D6050000}"/>
    <cellStyle name="Accent5 5" xfId="1542" xr:uid="{00000000-0005-0000-0000-0000D7050000}"/>
    <cellStyle name="Accent5 6" xfId="1543" xr:uid="{00000000-0005-0000-0000-0000D8050000}"/>
    <cellStyle name="Accent5 7" xfId="1544" xr:uid="{00000000-0005-0000-0000-0000D9050000}"/>
    <cellStyle name="Accent5 8" xfId="1545" xr:uid="{00000000-0005-0000-0000-0000DA050000}"/>
    <cellStyle name="Accent5 9" xfId="1546" xr:uid="{00000000-0005-0000-0000-0000DB050000}"/>
    <cellStyle name="Accent6 - 20%" xfId="1547" xr:uid="{00000000-0005-0000-0000-0000DC050000}"/>
    <cellStyle name="Accent6 - 40%" xfId="1548" xr:uid="{00000000-0005-0000-0000-0000DD050000}"/>
    <cellStyle name="Accent6 - 60%" xfId="1549" xr:uid="{00000000-0005-0000-0000-0000DE050000}"/>
    <cellStyle name="Accent6 10" xfId="1550" xr:uid="{00000000-0005-0000-0000-0000DF050000}"/>
    <cellStyle name="Accent6 11" xfId="1551" xr:uid="{00000000-0005-0000-0000-0000E0050000}"/>
    <cellStyle name="Accent6 12" xfId="1552" xr:uid="{00000000-0005-0000-0000-0000E1050000}"/>
    <cellStyle name="Accent6 13" xfId="1553" xr:uid="{00000000-0005-0000-0000-0000E2050000}"/>
    <cellStyle name="Accent6 14" xfId="1554" xr:uid="{00000000-0005-0000-0000-0000E3050000}"/>
    <cellStyle name="Accent6 15" xfId="1555" xr:uid="{00000000-0005-0000-0000-0000E4050000}"/>
    <cellStyle name="Accent6 16" xfId="1556" xr:uid="{00000000-0005-0000-0000-0000E5050000}"/>
    <cellStyle name="Accent6 17" xfId="1557" xr:uid="{00000000-0005-0000-0000-0000E6050000}"/>
    <cellStyle name="Accent6 18" xfId="1558" xr:uid="{00000000-0005-0000-0000-0000E7050000}"/>
    <cellStyle name="Accent6 19" xfId="1559" xr:uid="{00000000-0005-0000-0000-0000E8050000}"/>
    <cellStyle name="Accent6 2" xfId="1560" xr:uid="{00000000-0005-0000-0000-0000E9050000}"/>
    <cellStyle name="Accent6 2 10" xfId="1561" xr:uid="{00000000-0005-0000-0000-0000EA050000}"/>
    <cellStyle name="Accent6 2 11" xfId="1562" xr:uid="{00000000-0005-0000-0000-0000EB050000}"/>
    <cellStyle name="Accent6 2 12" xfId="1563" xr:uid="{00000000-0005-0000-0000-0000EC050000}"/>
    <cellStyle name="Accent6 2 13" xfId="1564" xr:uid="{00000000-0005-0000-0000-0000ED050000}"/>
    <cellStyle name="Accent6 2 14" xfId="1565" xr:uid="{00000000-0005-0000-0000-0000EE050000}"/>
    <cellStyle name="Accent6 2 15" xfId="1566" xr:uid="{00000000-0005-0000-0000-0000EF050000}"/>
    <cellStyle name="Accent6 2 16" xfId="1567" xr:uid="{00000000-0005-0000-0000-0000F0050000}"/>
    <cellStyle name="Accent6 2 17" xfId="1568" xr:uid="{00000000-0005-0000-0000-0000F1050000}"/>
    <cellStyle name="Accent6 2 18" xfId="1569" xr:uid="{00000000-0005-0000-0000-0000F2050000}"/>
    <cellStyle name="Accent6 2 19" xfId="1570" xr:uid="{00000000-0005-0000-0000-0000F3050000}"/>
    <cellStyle name="Accent6 2 2" xfId="1571" xr:uid="{00000000-0005-0000-0000-0000F4050000}"/>
    <cellStyle name="Accent6 2 20" xfId="1572" xr:uid="{00000000-0005-0000-0000-0000F5050000}"/>
    <cellStyle name="Accent6 2 3" xfId="1573" xr:uid="{00000000-0005-0000-0000-0000F6050000}"/>
    <cellStyle name="Accent6 2 4" xfId="1574" xr:uid="{00000000-0005-0000-0000-0000F7050000}"/>
    <cellStyle name="Accent6 2 5" xfId="1575" xr:uid="{00000000-0005-0000-0000-0000F8050000}"/>
    <cellStyle name="Accent6 2 6" xfId="1576" xr:uid="{00000000-0005-0000-0000-0000F9050000}"/>
    <cellStyle name="Accent6 2 7" xfId="1577" xr:uid="{00000000-0005-0000-0000-0000FA050000}"/>
    <cellStyle name="Accent6 2 8" xfId="1578" xr:uid="{00000000-0005-0000-0000-0000FB050000}"/>
    <cellStyle name="Accent6 2 9" xfId="1579" xr:uid="{00000000-0005-0000-0000-0000FC050000}"/>
    <cellStyle name="Accent6 2_Actuals" xfId="1580" xr:uid="{00000000-0005-0000-0000-0000FD050000}"/>
    <cellStyle name="Accent6 3" xfId="1581" xr:uid="{00000000-0005-0000-0000-0000FE050000}"/>
    <cellStyle name="Accent6 4" xfId="1582" xr:uid="{00000000-0005-0000-0000-0000FF050000}"/>
    <cellStyle name="Accent6 5" xfId="1583" xr:uid="{00000000-0005-0000-0000-000000060000}"/>
    <cellStyle name="Accent6 6" xfId="1584" xr:uid="{00000000-0005-0000-0000-000001060000}"/>
    <cellStyle name="Accent6 7" xfId="1585" xr:uid="{00000000-0005-0000-0000-000002060000}"/>
    <cellStyle name="Accent6 8" xfId="1586" xr:uid="{00000000-0005-0000-0000-000003060000}"/>
    <cellStyle name="Accent6 9" xfId="1587" xr:uid="{00000000-0005-0000-0000-000004060000}"/>
    <cellStyle name="Accounting" xfId="1588" xr:uid="{00000000-0005-0000-0000-000005060000}"/>
    <cellStyle name="Accounting 2" xfId="1589" xr:uid="{00000000-0005-0000-0000-000006060000}"/>
    <cellStyle name="active" xfId="1590" xr:uid="{00000000-0005-0000-0000-000007060000}"/>
    <cellStyle name="AF Column - IBM Cognos" xfId="1591" xr:uid="{00000000-0005-0000-0000-000008060000}"/>
    <cellStyle name="AF Data - IBM Cognos" xfId="1592" xr:uid="{00000000-0005-0000-0000-000009060000}"/>
    <cellStyle name="AF Data 0 - IBM Cognos" xfId="1593" xr:uid="{00000000-0005-0000-0000-00000A060000}"/>
    <cellStyle name="AF Data 1 - IBM Cognos" xfId="1594" xr:uid="{00000000-0005-0000-0000-00000B060000}"/>
    <cellStyle name="AF Data 2 - IBM Cognos" xfId="1595" xr:uid="{00000000-0005-0000-0000-00000C060000}"/>
    <cellStyle name="AF Data 3 - IBM Cognos" xfId="1596" xr:uid="{00000000-0005-0000-0000-00000D060000}"/>
    <cellStyle name="AF Data 4 - IBM Cognos" xfId="1597" xr:uid="{00000000-0005-0000-0000-00000E060000}"/>
    <cellStyle name="AF Data 5 - IBM Cognos" xfId="1598" xr:uid="{00000000-0005-0000-0000-00000F060000}"/>
    <cellStyle name="AF Data Leaf - IBM Cognos" xfId="1599" xr:uid="{00000000-0005-0000-0000-000010060000}"/>
    <cellStyle name="AF Header - IBM Cognos" xfId="1600" xr:uid="{00000000-0005-0000-0000-000011060000}"/>
    <cellStyle name="AF Header 0 - IBM Cognos" xfId="1601" xr:uid="{00000000-0005-0000-0000-000012060000}"/>
    <cellStyle name="AF Header 1 - IBM Cognos" xfId="1602" xr:uid="{00000000-0005-0000-0000-000013060000}"/>
    <cellStyle name="AF Header 2 - IBM Cognos" xfId="1603" xr:uid="{00000000-0005-0000-0000-000014060000}"/>
    <cellStyle name="AF Header 3 - IBM Cognos" xfId="1604" xr:uid="{00000000-0005-0000-0000-000015060000}"/>
    <cellStyle name="AF Header 4 - IBM Cognos" xfId="1605" xr:uid="{00000000-0005-0000-0000-000016060000}"/>
    <cellStyle name="AF Header 5 - IBM Cognos" xfId="1606" xr:uid="{00000000-0005-0000-0000-000017060000}"/>
    <cellStyle name="AF Header Leaf - IBM Cognos" xfId="1607" xr:uid="{00000000-0005-0000-0000-000018060000}"/>
    <cellStyle name="AF Row - IBM Cognos" xfId="1608" xr:uid="{00000000-0005-0000-0000-000019060000}"/>
    <cellStyle name="AF Row 0 - IBM Cognos" xfId="1609" xr:uid="{00000000-0005-0000-0000-00001A060000}"/>
    <cellStyle name="AF Row 1 - IBM Cognos" xfId="1610" xr:uid="{00000000-0005-0000-0000-00001B060000}"/>
    <cellStyle name="AF Row 2 - IBM Cognos" xfId="1611" xr:uid="{00000000-0005-0000-0000-00001C060000}"/>
    <cellStyle name="AF Row 3 - IBM Cognos" xfId="1612" xr:uid="{00000000-0005-0000-0000-00001D060000}"/>
    <cellStyle name="AF Row 4 - IBM Cognos" xfId="1613" xr:uid="{00000000-0005-0000-0000-00001E060000}"/>
    <cellStyle name="AF Row 5 - IBM Cognos" xfId="1614" xr:uid="{00000000-0005-0000-0000-00001F060000}"/>
    <cellStyle name="AF Row Leaf - IBM Cognos" xfId="1615" xr:uid="{00000000-0005-0000-0000-000020060000}"/>
    <cellStyle name="AF Subnm - IBM Cognos" xfId="1616" xr:uid="{00000000-0005-0000-0000-000021060000}"/>
    <cellStyle name="AF Title - IBM Cognos" xfId="1617" xr:uid="{00000000-0005-0000-0000-000022060000}"/>
    <cellStyle name="amount" xfId="1618" xr:uid="{00000000-0005-0000-0000-000023060000}"/>
    <cellStyle name="Anteckning" xfId="25" xr:uid="{00000000-0005-0000-0000-000024060000}"/>
    <cellStyle name="ARaging" xfId="1619" xr:uid="{00000000-0005-0000-0000-000025060000}"/>
    <cellStyle name="args.style" xfId="1620" xr:uid="{00000000-0005-0000-0000-000026060000}"/>
    <cellStyle name="Arial 10" xfId="1621" xr:uid="{00000000-0005-0000-0000-000027060000}"/>
    <cellStyle name="Arial 12" xfId="1622" xr:uid="{00000000-0005-0000-0000-000028060000}"/>
    <cellStyle name="Bad 10" xfId="1623" xr:uid="{00000000-0005-0000-0000-000029060000}"/>
    <cellStyle name="Bad 11" xfId="1624" xr:uid="{00000000-0005-0000-0000-00002A060000}"/>
    <cellStyle name="Bad 12" xfId="1625" xr:uid="{00000000-0005-0000-0000-00002B060000}"/>
    <cellStyle name="Bad 13" xfId="1626" xr:uid="{00000000-0005-0000-0000-00002C060000}"/>
    <cellStyle name="Bad 14" xfId="1627" xr:uid="{00000000-0005-0000-0000-00002D060000}"/>
    <cellStyle name="Bad 15" xfId="1628" xr:uid="{00000000-0005-0000-0000-00002E060000}"/>
    <cellStyle name="Bad 16" xfId="1629" xr:uid="{00000000-0005-0000-0000-00002F060000}"/>
    <cellStyle name="Bad 17" xfId="1630" xr:uid="{00000000-0005-0000-0000-000030060000}"/>
    <cellStyle name="Bad 18" xfId="1631" xr:uid="{00000000-0005-0000-0000-000031060000}"/>
    <cellStyle name="Bad 19" xfId="1632" xr:uid="{00000000-0005-0000-0000-000032060000}"/>
    <cellStyle name="Bad 2" xfId="1633" xr:uid="{00000000-0005-0000-0000-000033060000}"/>
    <cellStyle name="Bad 2 10" xfId="1634" xr:uid="{00000000-0005-0000-0000-000034060000}"/>
    <cellStyle name="Bad 2 11" xfId="1635" xr:uid="{00000000-0005-0000-0000-000035060000}"/>
    <cellStyle name="Bad 2 12" xfId="1636" xr:uid="{00000000-0005-0000-0000-000036060000}"/>
    <cellStyle name="Bad 2 13" xfId="1637" xr:uid="{00000000-0005-0000-0000-000037060000}"/>
    <cellStyle name="Bad 2 14" xfId="1638" xr:uid="{00000000-0005-0000-0000-000038060000}"/>
    <cellStyle name="Bad 2 15" xfId="1639" xr:uid="{00000000-0005-0000-0000-000039060000}"/>
    <cellStyle name="Bad 2 16" xfId="1640" xr:uid="{00000000-0005-0000-0000-00003A060000}"/>
    <cellStyle name="Bad 2 17" xfId="1641" xr:uid="{00000000-0005-0000-0000-00003B060000}"/>
    <cellStyle name="Bad 2 18" xfId="1642" xr:uid="{00000000-0005-0000-0000-00003C060000}"/>
    <cellStyle name="Bad 2 19" xfId="1643" xr:uid="{00000000-0005-0000-0000-00003D060000}"/>
    <cellStyle name="Bad 2 2" xfId="1644" xr:uid="{00000000-0005-0000-0000-00003E060000}"/>
    <cellStyle name="Bad 2 20" xfId="1645" xr:uid="{00000000-0005-0000-0000-00003F060000}"/>
    <cellStyle name="Bad 2 3" xfId="1646" xr:uid="{00000000-0005-0000-0000-000040060000}"/>
    <cellStyle name="Bad 2 4" xfId="1647" xr:uid="{00000000-0005-0000-0000-000041060000}"/>
    <cellStyle name="Bad 2 5" xfId="1648" xr:uid="{00000000-0005-0000-0000-000042060000}"/>
    <cellStyle name="Bad 2 6" xfId="1649" xr:uid="{00000000-0005-0000-0000-000043060000}"/>
    <cellStyle name="Bad 2 7" xfId="1650" xr:uid="{00000000-0005-0000-0000-000044060000}"/>
    <cellStyle name="Bad 2 8" xfId="1651" xr:uid="{00000000-0005-0000-0000-000045060000}"/>
    <cellStyle name="Bad 2 9" xfId="1652" xr:uid="{00000000-0005-0000-0000-000046060000}"/>
    <cellStyle name="Bad 2_Actuals" xfId="1653" xr:uid="{00000000-0005-0000-0000-000047060000}"/>
    <cellStyle name="Bad 3" xfId="1654" xr:uid="{00000000-0005-0000-0000-000048060000}"/>
    <cellStyle name="Bad 4" xfId="1655" xr:uid="{00000000-0005-0000-0000-000049060000}"/>
    <cellStyle name="Bad 5" xfId="1656" xr:uid="{00000000-0005-0000-0000-00004A060000}"/>
    <cellStyle name="Bad 6" xfId="1657" xr:uid="{00000000-0005-0000-0000-00004B060000}"/>
    <cellStyle name="Bad 7" xfId="1658" xr:uid="{00000000-0005-0000-0000-00004C060000}"/>
    <cellStyle name="Bad 8" xfId="1659" xr:uid="{00000000-0005-0000-0000-00004D060000}"/>
    <cellStyle name="Bad 9" xfId="1660" xr:uid="{00000000-0005-0000-0000-00004E060000}"/>
    <cellStyle name="Beräkning" xfId="26" xr:uid="{00000000-0005-0000-0000-00004F060000}"/>
    <cellStyle name="BlackStrike" xfId="1661" xr:uid="{00000000-0005-0000-0000-000050060000}"/>
    <cellStyle name="BlackText" xfId="1662" xr:uid="{00000000-0005-0000-0000-000051060000}"/>
    <cellStyle name="blank" xfId="1663" xr:uid="{00000000-0005-0000-0000-000052060000}"/>
    <cellStyle name="Blue" xfId="1664" xr:uid="{00000000-0005-0000-0000-000053060000}"/>
    <cellStyle name="Body text" xfId="1665" xr:uid="{00000000-0005-0000-0000-000054060000}"/>
    <cellStyle name="bold" xfId="1666" xr:uid="{00000000-0005-0000-0000-000055060000}"/>
    <cellStyle name="BoldText" xfId="1667" xr:uid="{00000000-0005-0000-0000-000056060000}"/>
    <cellStyle name="Border" xfId="1668" xr:uid="{00000000-0005-0000-0000-000057060000}"/>
    <cellStyle name="Border 2" xfId="1669" xr:uid="{00000000-0005-0000-0000-000058060000}"/>
    <cellStyle name="Border 2 2" xfId="1670" xr:uid="{00000000-0005-0000-0000-000059060000}"/>
    <cellStyle name="Border 3" xfId="1671" xr:uid="{00000000-0005-0000-0000-00005A060000}"/>
    <cellStyle name="Border Heavy" xfId="1672" xr:uid="{00000000-0005-0000-0000-00005B060000}"/>
    <cellStyle name="Border Heavy 2" xfId="1673" xr:uid="{00000000-0005-0000-0000-00005C060000}"/>
    <cellStyle name="Border Heavy 3" xfId="1674" xr:uid="{00000000-0005-0000-0000-00005D060000}"/>
    <cellStyle name="Border Heavy_AP" xfId="1675" xr:uid="{00000000-0005-0000-0000-00005E060000}"/>
    <cellStyle name="Border thin" xfId="1676" xr:uid="{00000000-0005-0000-0000-00005F060000}"/>
    <cellStyle name="Border thin 10" xfId="1677" xr:uid="{00000000-0005-0000-0000-000060060000}"/>
    <cellStyle name="Border thin 2" xfId="1678" xr:uid="{00000000-0005-0000-0000-000061060000}"/>
    <cellStyle name="Border thin 2 2" xfId="1679" xr:uid="{00000000-0005-0000-0000-000062060000}"/>
    <cellStyle name="Border thin 2 2 2" xfId="1680" xr:uid="{00000000-0005-0000-0000-000063060000}"/>
    <cellStyle name="Border thin 2 2 2 2" xfId="1681" xr:uid="{00000000-0005-0000-0000-000064060000}"/>
    <cellStyle name="Border thin 2 2 2 2 2" xfId="1682" xr:uid="{00000000-0005-0000-0000-000065060000}"/>
    <cellStyle name="Border thin 2 2 2 3" xfId="1683" xr:uid="{00000000-0005-0000-0000-000066060000}"/>
    <cellStyle name="Border thin 2 2 3" xfId="1684" xr:uid="{00000000-0005-0000-0000-000067060000}"/>
    <cellStyle name="Border thin 2 2 3 2" xfId="1685" xr:uid="{00000000-0005-0000-0000-000068060000}"/>
    <cellStyle name="Border thin 2 2 4" xfId="1686" xr:uid="{00000000-0005-0000-0000-000069060000}"/>
    <cellStyle name="Border thin 2 2_EMEA" xfId="1687" xr:uid="{00000000-0005-0000-0000-00006A060000}"/>
    <cellStyle name="Border thin 2 3" xfId="1688" xr:uid="{00000000-0005-0000-0000-00006B060000}"/>
    <cellStyle name="Border thin 2 3 2" xfId="1689" xr:uid="{00000000-0005-0000-0000-00006C060000}"/>
    <cellStyle name="Border thin 2 3 2 2" xfId="1690" xr:uid="{00000000-0005-0000-0000-00006D060000}"/>
    <cellStyle name="Border thin 2 3 2 2 2" xfId="1691" xr:uid="{00000000-0005-0000-0000-00006E060000}"/>
    <cellStyle name="Border thin 2 3 2 3" xfId="1692" xr:uid="{00000000-0005-0000-0000-00006F060000}"/>
    <cellStyle name="Border thin 2 3 3" xfId="1693" xr:uid="{00000000-0005-0000-0000-000070060000}"/>
    <cellStyle name="Border thin 2 3 3 2" xfId="1694" xr:uid="{00000000-0005-0000-0000-000071060000}"/>
    <cellStyle name="Border thin 2 3 4" xfId="1695" xr:uid="{00000000-0005-0000-0000-000072060000}"/>
    <cellStyle name="Border thin 2 3_EMEA" xfId="1696" xr:uid="{00000000-0005-0000-0000-000073060000}"/>
    <cellStyle name="Border thin 2 4" xfId="1697" xr:uid="{00000000-0005-0000-0000-000074060000}"/>
    <cellStyle name="Border thin 2 4 2" xfId="1698" xr:uid="{00000000-0005-0000-0000-000075060000}"/>
    <cellStyle name="Border thin 2 4 2 2" xfId="1699" xr:uid="{00000000-0005-0000-0000-000076060000}"/>
    <cellStyle name="Border thin 2 4 2 2 2" xfId="1700" xr:uid="{00000000-0005-0000-0000-000077060000}"/>
    <cellStyle name="Border thin 2 4 2 3" xfId="1701" xr:uid="{00000000-0005-0000-0000-000078060000}"/>
    <cellStyle name="Border thin 2 4 3" xfId="1702" xr:uid="{00000000-0005-0000-0000-000079060000}"/>
    <cellStyle name="Border thin 2 4 3 2" xfId="1703" xr:uid="{00000000-0005-0000-0000-00007A060000}"/>
    <cellStyle name="Border thin 2 4 4" xfId="1704" xr:uid="{00000000-0005-0000-0000-00007B060000}"/>
    <cellStyle name="Border thin 2 4_EMEA" xfId="1705" xr:uid="{00000000-0005-0000-0000-00007C060000}"/>
    <cellStyle name="Border thin 2 5" xfId="1706" xr:uid="{00000000-0005-0000-0000-00007D060000}"/>
    <cellStyle name="Border thin 2 5 2" xfId="1707" xr:uid="{00000000-0005-0000-0000-00007E060000}"/>
    <cellStyle name="Border thin 2 5 2 2" xfId="1708" xr:uid="{00000000-0005-0000-0000-00007F060000}"/>
    <cellStyle name="Border thin 2 5 2 2 2" xfId="1709" xr:uid="{00000000-0005-0000-0000-000080060000}"/>
    <cellStyle name="Border thin 2 5 2 3" xfId="1710" xr:uid="{00000000-0005-0000-0000-000081060000}"/>
    <cellStyle name="Border thin 2 5 3" xfId="1711" xr:uid="{00000000-0005-0000-0000-000082060000}"/>
    <cellStyle name="Border thin 2 5 3 2" xfId="1712" xr:uid="{00000000-0005-0000-0000-000083060000}"/>
    <cellStyle name="Border thin 2 5 4" xfId="1713" xr:uid="{00000000-0005-0000-0000-000084060000}"/>
    <cellStyle name="Border thin 2 5_EMEA" xfId="1714" xr:uid="{00000000-0005-0000-0000-000085060000}"/>
    <cellStyle name="Border thin 2 6" xfId="1715" xr:uid="{00000000-0005-0000-0000-000086060000}"/>
    <cellStyle name="Border thin 2 6 2" xfId="1716" xr:uid="{00000000-0005-0000-0000-000087060000}"/>
    <cellStyle name="Border thin 2 6 2 2" xfId="1717" xr:uid="{00000000-0005-0000-0000-000088060000}"/>
    <cellStyle name="Border thin 2 6 2 2 2" xfId="1718" xr:uid="{00000000-0005-0000-0000-000089060000}"/>
    <cellStyle name="Border thin 2 6 2 3" xfId="1719" xr:uid="{00000000-0005-0000-0000-00008A060000}"/>
    <cellStyle name="Border thin 2 6 3" xfId="1720" xr:uid="{00000000-0005-0000-0000-00008B060000}"/>
    <cellStyle name="Border thin 2 6 3 2" xfId="1721" xr:uid="{00000000-0005-0000-0000-00008C060000}"/>
    <cellStyle name="Border thin 2 6 4" xfId="1722" xr:uid="{00000000-0005-0000-0000-00008D060000}"/>
    <cellStyle name="Border thin 2 6_EMEA" xfId="1723" xr:uid="{00000000-0005-0000-0000-00008E060000}"/>
    <cellStyle name="Border thin 2 7" xfId="1724" xr:uid="{00000000-0005-0000-0000-00008F060000}"/>
    <cellStyle name="Border thin 2 7 2" xfId="1725" xr:uid="{00000000-0005-0000-0000-000090060000}"/>
    <cellStyle name="Border thin 2 7 2 2" xfId="1726" xr:uid="{00000000-0005-0000-0000-000091060000}"/>
    <cellStyle name="Border thin 2 7 3" xfId="1727" xr:uid="{00000000-0005-0000-0000-000092060000}"/>
    <cellStyle name="Border thin 2 8" xfId="1728" xr:uid="{00000000-0005-0000-0000-000093060000}"/>
    <cellStyle name="Border thin 2 8 2" xfId="1729" xr:uid="{00000000-0005-0000-0000-000094060000}"/>
    <cellStyle name="Border thin 2 9" xfId="1730" xr:uid="{00000000-0005-0000-0000-000095060000}"/>
    <cellStyle name="Border thin 2_EMEA" xfId="1731" xr:uid="{00000000-0005-0000-0000-000096060000}"/>
    <cellStyle name="Border thin 3" xfId="1732" xr:uid="{00000000-0005-0000-0000-000097060000}"/>
    <cellStyle name="Border thin 3 2" xfId="1733" xr:uid="{00000000-0005-0000-0000-000098060000}"/>
    <cellStyle name="Border thin 3 2 2" xfId="1734" xr:uid="{00000000-0005-0000-0000-000099060000}"/>
    <cellStyle name="Border thin 3 2 2 2" xfId="1735" xr:uid="{00000000-0005-0000-0000-00009A060000}"/>
    <cellStyle name="Border thin 3 2 2 2 2" xfId="1736" xr:uid="{00000000-0005-0000-0000-00009B060000}"/>
    <cellStyle name="Border thin 3 2 2 3" xfId="1737" xr:uid="{00000000-0005-0000-0000-00009C060000}"/>
    <cellStyle name="Border thin 3 2 3" xfId="1738" xr:uid="{00000000-0005-0000-0000-00009D060000}"/>
    <cellStyle name="Border thin 3 2 3 2" xfId="1739" xr:uid="{00000000-0005-0000-0000-00009E060000}"/>
    <cellStyle name="Border thin 3 2 4" xfId="1740" xr:uid="{00000000-0005-0000-0000-00009F060000}"/>
    <cellStyle name="Border thin 3 2_EMEA" xfId="1741" xr:uid="{00000000-0005-0000-0000-0000A0060000}"/>
    <cellStyle name="Border thin 3 3" xfId="1742" xr:uid="{00000000-0005-0000-0000-0000A1060000}"/>
    <cellStyle name="Border thin 3 3 2" xfId="1743" xr:uid="{00000000-0005-0000-0000-0000A2060000}"/>
    <cellStyle name="Border thin 3 3 2 2" xfId="1744" xr:uid="{00000000-0005-0000-0000-0000A3060000}"/>
    <cellStyle name="Border thin 3 3 2 2 2" xfId="1745" xr:uid="{00000000-0005-0000-0000-0000A4060000}"/>
    <cellStyle name="Border thin 3 3 2 3" xfId="1746" xr:uid="{00000000-0005-0000-0000-0000A5060000}"/>
    <cellStyle name="Border thin 3 3 3" xfId="1747" xr:uid="{00000000-0005-0000-0000-0000A6060000}"/>
    <cellStyle name="Border thin 3 3 3 2" xfId="1748" xr:uid="{00000000-0005-0000-0000-0000A7060000}"/>
    <cellStyle name="Border thin 3 3 4" xfId="1749" xr:uid="{00000000-0005-0000-0000-0000A8060000}"/>
    <cellStyle name="Border thin 3 3_EMEA" xfId="1750" xr:uid="{00000000-0005-0000-0000-0000A9060000}"/>
    <cellStyle name="Border thin 3 4" xfId="1751" xr:uid="{00000000-0005-0000-0000-0000AA060000}"/>
    <cellStyle name="Border thin 3 4 2" xfId="1752" xr:uid="{00000000-0005-0000-0000-0000AB060000}"/>
    <cellStyle name="Border thin 3 4 2 2" xfId="1753" xr:uid="{00000000-0005-0000-0000-0000AC060000}"/>
    <cellStyle name="Border thin 3 4 2 2 2" xfId="1754" xr:uid="{00000000-0005-0000-0000-0000AD060000}"/>
    <cellStyle name="Border thin 3 4 2 3" xfId="1755" xr:uid="{00000000-0005-0000-0000-0000AE060000}"/>
    <cellStyle name="Border thin 3 4 3" xfId="1756" xr:uid="{00000000-0005-0000-0000-0000AF060000}"/>
    <cellStyle name="Border thin 3 4 3 2" xfId="1757" xr:uid="{00000000-0005-0000-0000-0000B0060000}"/>
    <cellStyle name="Border thin 3 4 4" xfId="1758" xr:uid="{00000000-0005-0000-0000-0000B1060000}"/>
    <cellStyle name="Border thin 3 4_EMEA" xfId="1759" xr:uid="{00000000-0005-0000-0000-0000B2060000}"/>
    <cellStyle name="Border thin 3 5" xfId="1760" xr:uid="{00000000-0005-0000-0000-0000B3060000}"/>
    <cellStyle name="Border thin 3 5 2" xfId="1761" xr:uid="{00000000-0005-0000-0000-0000B4060000}"/>
    <cellStyle name="Border thin 3 5 2 2" xfId="1762" xr:uid="{00000000-0005-0000-0000-0000B5060000}"/>
    <cellStyle name="Border thin 3 5 2 2 2" xfId="1763" xr:uid="{00000000-0005-0000-0000-0000B6060000}"/>
    <cellStyle name="Border thin 3 5 2 3" xfId="1764" xr:uid="{00000000-0005-0000-0000-0000B7060000}"/>
    <cellStyle name="Border thin 3 5 3" xfId="1765" xr:uid="{00000000-0005-0000-0000-0000B8060000}"/>
    <cellStyle name="Border thin 3 5 3 2" xfId="1766" xr:uid="{00000000-0005-0000-0000-0000B9060000}"/>
    <cellStyle name="Border thin 3 5 4" xfId="1767" xr:uid="{00000000-0005-0000-0000-0000BA060000}"/>
    <cellStyle name="Border thin 3 5_EMEA" xfId="1768" xr:uid="{00000000-0005-0000-0000-0000BB060000}"/>
    <cellStyle name="Border thin 3 6" xfId="1769" xr:uid="{00000000-0005-0000-0000-0000BC060000}"/>
    <cellStyle name="Border thin 3 6 2" xfId="1770" xr:uid="{00000000-0005-0000-0000-0000BD060000}"/>
    <cellStyle name="Border thin 3 6 2 2" xfId="1771" xr:uid="{00000000-0005-0000-0000-0000BE060000}"/>
    <cellStyle name="Border thin 3 6 2 2 2" xfId="1772" xr:uid="{00000000-0005-0000-0000-0000BF060000}"/>
    <cellStyle name="Border thin 3 6 2 3" xfId="1773" xr:uid="{00000000-0005-0000-0000-0000C0060000}"/>
    <cellStyle name="Border thin 3 6 3" xfId="1774" xr:uid="{00000000-0005-0000-0000-0000C1060000}"/>
    <cellStyle name="Border thin 3 6 3 2" xfId="1775" xr:uid="{00000000-0005-0000-0000-0000C2060000}"/>
    <cellStyle name="Border thin 3 6 4" xfId="1776" xr:uid="{00000000-0005-0000-0000-0000C3060000}"/>
    <cellStyle name="Border thin 3 6_EMEA" xfId="1777" xr:uid="{00000000-0005-0000-0000-0000C4060000}"/>
    <cellStyle name="Border thin 3 7" xfId="1778" xr:uid="{00000000-0005-0000-0000-0000C5060000}"/>
    <cellStyle name="Border thin 3 7 2" xfId="1779" xr:uid="{00000000-0005-0000-0000-0000C6060000}"/>
    <cellStyle name="Border thin 3 7 2 2" xfId="1780" xr:uid="{00000000-0005-0000-0000-0000C7060000}"/>
    <cellStyle name="Border thin 3 7 3" xfId="1781" xr:uid="{00000000-0005-0000-0000-0000C8060000}"/>
    <cellStyle name="Border thin 3 8" xfId="1782" xr:uid="{00000000-0005-0000-0000-0000C9060000}"/>
    <cellStyle name="Border thin 3 8 2" xfId="1783" xr:uid="{00000000-0005-0000-0000-0000CA060000}"/>
    <cellStyle name="Border thin 3 9" xfId="1784" xr:uid="{00000000-0005-0000-0000-0000CB060000}"/>
    <cellStyle name="Border thin 3_EMEA" xfId="1785" xr:uid="{00000000-0005-0000-0000-0000CC060000}"/>
    <cellStyle name="Border thin 4" xfId="1786" xr:uid="{00000000-0005-0000-0000-0000CD060000}"/>
    <cellStyle name="Border thin 4 2" xfId="1787" xr:uid="{00000000-0005-0000-0000-0000CE060000}"/>
    <cellStyle name="Border thin 4 2 2" xfId="1788" xr:uid="{00000000-0005-0000-0000-0000CF060000}"/>
    <cellStyle name="Border thin 4 2 2 2" xfId="1789" xr:uid="{00000000-0005-0000-0000-0000D0060000}"/>
    <cellStyle name="Border thin 4 2 2 2 2" xfId="1790" xr:uid="{00000000-0005-0000-0000-0000D1060000}"/>
    <cellStyle name="Border thin 4 2 2 3" xfId="1791" xr:uid="{00000000-0005-0000-0000-0000D2060000}"/>
    <cellStyle name="Border thin 4 2 3" xfId="1792" xr:uid="{00000000-0005-0000-0000-0000D3060000}"/>
    <cellStyle name="Border thin 4 2 3 2" xfId="1793" xr:uid="{00000000-0005-0000-0000-0000D4060000}"/>
    <cellStyle name="Border thin 4 2 4" xfId="1794" xr:uid="{00000000-0005-0000-0000-0000D5060000}"/>
    <cellStyle name="Border thin 4 2_EMEA" xfId="1795" xr:uid="{00000000-0005-0000-0000-0000D6060000}"/>
    <cellStyle name="Border thin 4 3" xfId="1796" xr:uid="{00000000-0005-0000-0000-0000D7060000}"/>
    <cellStyle name="Border thin 4 3 2" xfId="1797" xr:uid="{00000000-0005-0000-0000-0000D8060000}"/>
    <cellStyle name="Border thin 4 3 2 2" xfId="1798" xr:uid="{00000000-0005-0000-0000-0000D9060000}"/>
    <cellStyle name="Border thin 4 3 2 2 2" xfId="1799" xr:uid="{00000000-0005-0000-0000-0000DA060000}"/>
    <cellStyle name="Border thin 4 3 2 3" xfId="1800" xr:uid="{00000000-0005-0000-0000-0000DB060000}"/>
    <cellStyle name="Border thin 4 3 3" xfId="1801" xr:uid="{00000000-0005-0000-0000-0000DC060000}"/>
    <cellStyle name="Border thin 4 3 3 2" xfId="1802" xr:uid="{00000000-0005-0000-0000-0000DD060000}"/>
    <cellStyle name="Border thin 4 3 4" xfId="1803" xr:uid="{00000000-0005-0000-0000-0000DE060000}"/>
    <cellStyle name="Border thin 4 3_EMEA" xfId="1804" xr:uid="{00000000-0005-0000-0000-0000DF060000}"/>
    <cellStyle name="Border thin 4 4" xfId="1805" xr:uid="{00000000-0005-0000-0000-0000E0060000}"/>
    <cellStyle name="Border thin 4 4 2" xfId="1806" xr:uid="{00000000-0005-0000-0000-0000E1060000}"/>
    <cellStyle name="Border thin 4 4 2 2" xfId="1807" xr:uid="{00000000-0005-0000-0000-0000E2060000}"/>
    <cellStyle name="Border thin 4 4 2 2 2" xfId="1808" xr:uid="{00000000-0005-0000-0000-0000E3060000}"/>
    <cellStyle name="Border thin 4 4 2 3" xfId="1809" xr:uid="{00000000-0005-0000-0000-0000E4060000}"/>
    <cellStyle name="Border thin 4 4 3" xfId="1810" xr:uid="{00000000-0005-0000-0000-0000E5060000}"/>
    <cellStyle name="Border thin 4 4 3 2" xfId="1811" xr:uid="{00000000-0005-0000-0000-0000E6060000}"/>
    <cellStyle name="Border thin 4 4 4" xfId="1812" xr:uid="{00000000-0005-0000-0000-0000E7060000}"/>
    <cellStyle name="Border thin 4 4_EMEA" xfId="1813" xr:uid="{00000000-0005-0000-0000-0000E8060000}"/>
    <cellStyle name="Border thin 4 5" xfId="1814" xr:uid="{00000000-0005-0000-0000-0000E9060000}"/>
    <cellStyle name="Border thin 4 5 2" xfId="1815" xr:uid="{00000000-0005-0000-0000-0000EA060000}"/>
    <cellStyle name="Border thin 4 5 2 2" xfId="1816" xr:uid="{00000000-0005-0000-0000-0000EB060000}"/>
    <cellStyle name="Border thin 4 5 2 2 2" xfId="1817" xr:uid="{00000000-0005-0000-0000-0000EC060000}"/>
    <cellStyle name="Border thin 4 5 2 3" xfId="1818" xr:uid="{00000000-0005-0000-0000-0000ED060000}"/>
    <cellStyle name="Border thin 4 5 3" xfId="1819" xr:uid="{00000000-0005-0000-0000-0000EE060000}"/>
    <cellStyle name="Border thin 4 5 3 2" xfId="1820" xr:uid="{00000000-0005-0000-0000-0000EF060000}"/>
    <cellStyle name="Border thin 4 5 4" xfId="1821" xr:uid="{00000000-0005-0000-0000-0000F0060000}"/>
    <cellStyle name="Border thin 4 5_EMEA" xfId="1822" xr:uid="{00000000-0005-0000-0000-0000F1060000}"/>
    <cellStyle name="Border thin 4 6" xfId="1823" xr:uid="{00000000-0005-0000-0000-0000F2060000}"/>
    <cellStyle name="Border thin 4 6 2" xfId="1824" xr:uid="{00000000-0005-0000-0000-0000F3060000}"/>
    <cellStyle name="Border thin 4 6 2 2" xfId="1825" xr:uid="{00000000-0005-0000-0000-0000F4060000}"/>
    <cellStyle name="Border thin 4 6 2 2 2" xfId="1826" xr:uid="{00000000-0005-0000-0000-0000F5060000}"/>
    <cellStyle name="Border thin 4 6 2 3" xfId="1827" xr:uid="{00000000-0005-0000-0000-0000F6060000}"/>
    <cellStyle name="Border thin 4 6 3" xfId="1828" xr:uid="{00000000-0005-0000-0000-0000F7060000}"/>
    <cellStyle name="Border thin 4 6 3 2" xfId="1829" xr:uid="{00000000-0005-0000-0000-0000F8060000}"/>
    <cellStyle name="Border thin 4 6 4" xfId="1830" xr:uid="{00000000-0005-0000-0000-0000F9060000}"/>
    <cellStyle name="Border thin 4 6_EMEA" xfId="1831" xr:uid="{00000000-0005-0000-0000-0000FA060000}"/>
    <cellStyle name="Border thin 4 7" xfId="1832" xr:uid="{00000000-0005-0000-0000-0000FB060000}"/>
    <cellStyle name="Border thin 4 7 2" xfId="1833" xr:uid="{00000000-0005-0000-0000-0000FC060000}"/>
    <cellStyle name="Border thin 4 7 2 2" xfId="1834" xr:uid="{00000000-0005-0000-0000-0000FD060000}"/>
    <cellStyle name="Border thin 4 7 3" xfId="1835" xr:uid="{00000000-0005-0000-0000-0000FE060000}"/>
    <cellStyle name="Border thin 4 8" xfId="1836" xr:uid="{00000000-0005-0000-0000-0000FF060000}"/>
    <cellStyle name="Border thin 4 8 2" xfId="1837" xr:uid="{00000000-0005-0000-0000-000000070000}"/>
    <cellStyle name="Border thin 4 9" xfId="1838" xr:uid="{00000000-0005-0000-0000-000001070000}"/>
    <cellStyle name="Border thin 4_EMEA" xfId="1839" xr:uid="{00000000-0005-0000-0000-000002070000}"/>
    <cellStyle name="Border thin 5" xfId="1840" xr:uid="{00000000-0005-0000-0000-000003070000}"/>
    <cellStyle name="Border thin 5 2" xfId="1841" xr:uid="{00000000-0005-0000-0000-000004070000}"/>
    <cellStyle name="Border thin 5 2 2" xfId="1842" xr:uid="{00000000-0005-0000-0000-000005070000}"/>
    <cellStyle name="Border thin 5 2 2 2" xfId="1843" xr:uid="{00000000-0005-0000-0000-000006070000}"/>
    <cellStyle name="Border thin 5 2 2 2 2" xfId="1844" xr:uid="{00000000-0005-0000-0000-000007070000}"/>
    <cellStyle name="Border thin 5 2 2 3" xfId="1845" xr:uid="{00000000-0005-0000-0000-000008070000}"/>
    <cellStyle name="Border thin 5 2 3" xfId="1846" xr:uid="{00000000-0005-0000-0000-000009070000}"/>
    <cellStyle name="Border thin 5 2 3 2" xfId="1847" xr:uid="{00000000-0005-0000-0000-00000A070000}"/>
    <cellStyle name="Border thin 5 2 4" xfId="1848" xr:uid="{00000000-0005-0000-0000-00000B070000}"/>
    <cellStyle name="Border thin 5 2_EMEA" xfId="1849" xr:uid="{00000000-0005-0000-0000-00000C070000}"/>
    <cellStyle name="Border thin 5 3" xfId="1850" xr:uid="{00000000-0005-0000-0000-00000D070000}"/>
    <cellStyle name="Border thin 5 3 2" xfId="1851" xr:uid="{00000000-0005-0000-0000-00000E070000}"/>
    <cellStyle name="Border thin 5 3 2 2" xfId="1852" xr:uid="{00000000-0005-0000-0000-00000F070000}"/>
    <cellStyle name="Border thin 5 3 2 2 2" xfId="1853" xr:uid="{00000000-0005-0000-0000-000010070000}"/>
    <cellStyle name="Border thin 5 3 2 3" xfId="1854" xr:uid="{00000000-0005-0000-0000-000011070000}"/>
    <cellStyle name="Border thin 5 3 3" xfId="1855" xr:uid="{00000000-0005-0000-0000-000012070000}"/>
    <cellStyle name="Border thin 5 3 3 2" xfId="1856" xr:uid="{00000000-0005-0000-0000-000013070000}"/>
    <cellStyle name="Border thin 5 3 4" xfId="1857" xr:uid="{00000000-0005-0000-0000-000014070000}"/>
    <cellStyle name="Border thin 5 3_EMEA" xfId="1858" xr:uid="{00000000-0005-0000-0000-000015070000}"/>
    <cellStyle name="Border thin 5 4" xfId="1859" xr:uid="{00000000-0005-0000-0000-000016070000}"/>
    <cellStyle name="Border thin 5 4 2" xfId="1860" xr:uid="{00000000-0005-0000-0000-000017070000}"/>
    <cellStyle name="Border thin 5 4 2 2" xfId="1861" xr:uid="{00000000-0005-0000-0000-000018070000}"/>
    <cellStyle name="Border thin 5 4 2 2 2" xfId="1862" xr:uid="{00000000-0005-0000-0000-000019070000}"/>
    <cellStyle name="Border thin 5 4 2 3" xfId="1863" xr:uid="{00000000-0005-0000-0000-00001A070000}"/>
    <cellStyle name="Border thin 5 4 3" xfId="1864" xr:uid="{00000000-0005-0000-0000-00001B070000}"/>
    <cellStyle name="Border thin 5 4 3 2" xfId="1865" xr:uid="{00000000-0005-0000-0000-00001C070000}"/>
    <cellStyle name="Border thin 5 4 4" xfId="1866" xr:uid="{00000000-0005-0000-0000-00001D070000}"/>
    <cellStyle name="Border thin 5 4_EMEA" xfId="1867" xr:uid="{00000000-0005-0000-0000-00001E070000}"/>
    <cellStyle name="Border thin 5 5" xfId="1868" xr:uid="{00000000-0005-0000-0000-00001F070000}"/>
    <cellStyle name="Border thin 5 5 2" xfId="1869" xr:uid="{00000000-0005-0000-0000-000020070000}"/>
    <cellStyle name="Border thin 5 5 2 2" xfId="1870" xr:uid="{00000000-0005-0000-0000-000021070000}"/>
    <cellStyle name="Border thin 5 5 2 2 2" xfId="1871" xr:uid="{00000000-0005-0000-0000-000022070000}"/>
    <cellStyle name="Border thin 5 5 2 3" xfId="1872" xr:uid="{00000000-0005-0000-0000-000023070000}"/>
    <cellStyle name="Border thin 5 5 3" xfId="1873" xr:uid="{00000000-0005-0000-0000-000024070000}"/>
    <cellStyle name="Border thin 5 5 3 2" xfId="1874" xr:uid="{00000000-0005-0000-0000-000025070000}"/>
    <cellStyle name="Border thin 5 5 4" xfId="1875" xr:uid="{00000000-0005-0000-0000-000026070000}"/>
    <cellStyle name="Border thin 5 5_EMEA" xfId="1876" xr:uid="{00000000-0005-0000-0000-000027070000}"/>
    <cellStyle name="Border thin 5 6" xfId="1877" xr:uid="{00000000-0005-0000-0000-000028070000}"/>
    <cellStyle name="Border thin 5 6 2" xfId="1878" xr:uid="{00000000-0005-0000-0000-000029070000}"/>
    <cellStyle name="Border thin 5 6 2 2" xfId="1879" xr:uid="{00000000-0005-0000-0000-00002A070000}"/>
    <cellStyle name="Border thin 5 6 2 2 2" xfId="1880" xr:uid="{00000000-0005-0000-0000-00002B070000}"/>
    <cellStyle name="Border thin 5 6 2 3" xfId="1881" xr:uid="{00000000-0005-0000-0000-00002C070000}"/>
    <cellStyle name="Border thin 5 6 3" xfId="1882" xr:uid="{00000000-0005-0000-0000-00002D070000}"/>
    <cellStyle name="Border thin 5 6 3 2" xfId="1883" xr:uid="{00000000-0005-0000-0000-00002E070000}"/>
    <cellStyle name="Border thin 5 6 4" xfId="1884" xr:uid="{00000000-0005-0000-0000-00002F070000}"/>
    <cellStyle name="Border thin 5 6_EMEA" xfId="1885" xr:uid="{00000000-0005-0000-0000-000030070000}"/>
    <cellStyle name="Border thin 5 7" xfId="1886" xr:uid="{00000000-0005-0000-0000-000031070000}"/>
    <cellStyle name="Border thin 5 7 2" xfId="1887" xr:uid="{00000000-0005-0000-0000-000032070000}"/>
    <cellStyle name="Border thin 5 7 2 2" xfId="1888" xr:uid="{00000000-0005-0000-0000-000033070000}"/>
    <cellStyle name="Border thin 5 7 3" xfId="1889" xr:uid="{00000000-0005-0000-0000-000034070000}"/>
    <cellStyle name="Border thin 5 8" xfId="1890" xr:uid="{00000000-0005-0000-0000-000035070000}"/>
    <cellStyle name="Border thin 5 8 2" xfId="1891" xr:uid="{00000000-0005-0000-0000-000036070000}"/>
    <cellStyle name="Border thin 5 9" xfId="1892" xr:uid="{00000000-0005-0000-0000-000037070000}"/>
    <cellStyle name="Border thin 5_EMEA" xfId="1893" xr:uid="{00000000-0005-0000-0000-000038070000}"/>
    <cellStyle name="Border thin 6" xfId="1894" xr:uid="{00000000-0005-0000-0000-000039070000}"/>
    <cellStyle name="Border thin 6 2" xfId="1895" xr:uid="{00000000-0005-0000-0000-00003A070000}"/>
    <cellStyle name="Border thin 6 2 2" xfId="1896" xr:uid="{00000000-0005-0000-0000-00003B070000}"/>
    <cellStyle name="Border thin 6 2 2 2" xfId="1897" xr:uid="{00000000-0005-0000-0000-00003C070000}"/>
    <cellStyle name="Border thin 6 2 2 2 2" xfId="1898" xr:uid="{00000000-0005-0000-0000-00003D070000}"/>
    <cellStyle name="Border thin 6 2 2 3" xfId="1899" xr:uid="{00000000-0005-0000-0000-00003E070000}"/>
    <cellStyle name="Border thin 6 2 3" xfId="1900" xr:uid="{00000000-0005-0000-0000-00003F070000}"/>
    <cellStyle name="Border thin 6 2 3 2" xfId="1901" xr:uid="{00000000-0005-0000-0000-000040070000}"/>
    <cellStyle name="Border thin 6 2 4" xfId="1902" xr:uid="{00000000-0005-0000-0000-000041070000}"/>
    <cellStyle name="Border thin 6 2_EMEA" xfId="1903" xr:uid="{00000000-0005-0000-0000-000042070000}"/>
    <cellStyle name="Border thin 6 3" xfId="1904" xr:uid="{00000000-0005-0000-0000-000043070000}"/>
    <cellStyle name="Border thin 6 3 2" xfId="1905" xr:uid="{00000000-0005-0000-0000-000044070000}"/>
    <cellStyle name="Border thin 6 3 2 2" xfId="1906" xr:uid="{00000000-0005-0000-0000-000045070000}"/>
    <cellStyle name="Border thin 6 3 2 2 2" xfId="1907" xr:uid="{00000000-0005-0000-0000-000046070000}"/>
    <cellStyle name="Border thin 6 3 2 3" xfId="1908" xr:uid="{00000000-0005-0000-0000-000047070000}"/>
    <cellStyle name="Border thin 6 3 3" xfId="1909" xr:uid="{00000000-0005-0000-0000-000048070000}"/>
    <cellStyle name="Border thin 6 3 3 2" xfId="1910" xr:uid="{00000000-0005-0000-0000-000049070000}"/>
    <cellStyle name="Border thin 6 3 4" xfId="1911" xr:uid="{00000000-0005-0000-0000-00004A070000}"/>
    <cellStyle name="Border thin 6 3_EMEA" xfId="1912" xr:uid="{00000000-0005-0000-0000-00004B070000}"/>
    <cellStyle name="Border thin 6 4" xfId="1913" xr:uid="{00000000-0005-0000-0000-00004C070000}"/>
    <cellStyle name="Border thin 6 4 2" xfId="1914" xr:uid="{00000000-0005-0000-0000-00004D070000}"/>
    <cellStyle name="Border thin 6 4 2 2" xfId="1915" xr:uid="{00000000-0005-0000-0000-00004E070000}"/>
    <cellStyle name="Border thin 6 4 2 2 2" xfId="1916" xr:uid="{00000000-0005-0000-0000-00004F070000}"/>
    <cellStyle name="Border thin 6 4 2 3" xfId="1917" xr:uid="{00000000-0005-0000-0000-000050070000}"/>
    <cellStyle name="Border thin 6 4 3" xfId="1918" xr:uid="{00000000-0005-0000-0000-000051070000}"/>
    <cellStyle name="Border thin 6 4 3 2" xfId="1919" xr:uid="{00000000-0005-0000-0000-000052070000}"/>
    <cellStyle name="Border thin 6 4 4" xfId="1920" xr:uid="{00000000-0005-0000-0000-000053070000}"/>
    <cellStyle name="Border thin 6 4_EMEA" xfId="1921" xr:uid="{00000000-0005-0000-0000-000054070000}"/>
    <cellStyle name="Border thin 6 5" xfId="1922" xr:uid="{00000000-0005-0000-0000-000055070000}"/>
    <cellStyle name="Border thin 6 5 2" xfId="1923" xr:uid="{00000000-0005-0000-0000-000056070000}"/>
    <cellStyle name="Border thin 6 5 2 2" xfId="1924" xr:uid="{00000000-0005-0000-0000-000057070000}"/>
    <cellStyle name="Border thin 6 5 2 2 2" xfId="1925" xr:uid="{00000000-0005-0000-0000-000058070000}"/>
    <cellStyle name="Border thin 6 5 2 3" xfId="1926" xr:uid="{00000000-0005-0000-0000-000059070000}"/>
    <cellStyle name="Border thin 6 5 3" xfId="1927" xr:uid="{00000000-0005-0000-0000-00005A070000}"/>
    <cellStyle name="Border thin 6 5 3 2" xfId="1928" xr:uid="{00000000-0005-0000-0000-00005B070000}"/>
    <cellStyle name="Border thin 6 5 4" xfId="1929" xr:uid="{00000000-0005-0000-0000-00005C070000}"/>
    <cellStyle name="Border thin 6 5_EMEA" xfId="1930" xr:uid="{00000000-0005-0000-0000-00005D070000}"/>
    <cellStyle name="Border thin 6 6" xfId="1931" xr:uid="{00000000-0005-0000-0000-00005E070000}"/>
    <cellStyle name="Border thin 6 6 2" xfId="1932" xr:uid="{00000000-0005-0000-0000-00005F070000}"/>
    <cellStyle name="Border thin 6 6 2 2" xfId="1933" xr:uid="{00000000-0005-0000-0000-000060070000}"/>
    <cellStyle name="Border thin 6 6 2 2 2" xfId="1934" xr:uid="{00000000-0005-0000-0000-000061070000}"/>
    <cellStyle name="Border thin 6 6 2 3" xfId="1935" xr:uid="{00000000-0005-0000-0000-000062070000}"/>
    <cellStyle name="Border thin 6 6 3" xfId="1936" xr:uid="{00000000-0005-0000-0000-000063070000}"/>
    <cellStyle name="Border thin 6 6 3 2" xfId="1937" xr:uid="{00000000-0005-0000-0000-000064070000}"/>
    <cellStyle name="Border thin 6 6 4" xfId="1938" xr:uid="{00000000-0005-0000-0000-000065070000}"/>
    <cellStyle name="Border thin 6 6_EMEA" xfId="1939" xr:uid="{00000000-0005-0000-0000-000066070000}"/>
    <cellStyle name="Border thin 6 7" xfId="1940" xr:uid="{00000000-0005-0000-0000-000067070000}"/>
    <cellStyle name="Border thin 6 7 2" xfId="1941" xr:uid="{00000000-0005-0000-0000-000068070000}"/>
    <cellStyle name="Border thin 6 7 2 2" xfId="1942" xr:uid="{00000000-0005-0000-0000-000069070000}"/>
    <cellStyle name="Border thin 6 7 3" xfId="1943" xr:uid="{00000000-0005-0000-0000-00006A070000}"/>
    <cellStyle name="Border thin 6 8" xfId="1944" xr:uid="{00000000-0005-0000-0000-00006B070000}"/>
    <cellStyle name="Border thin 6 8 2" xfId="1945" xr:uid="{00000000-0005-0000-0000-00006C070000}"/>
    <cellStyle name="Border thin 6 9" xfId="1946" xr:uid="{00000000-0005-0000-0000-00006D070000}"/>
    <cellStyle name="Border thin 6_EMEA" xfId="1947" xr:uid="{00000000-0005-0000-0000-00006E070000}"/>
    <cellStyle name="Border thin 7" xfId="1948" xr:uid="{00000000-0005-0000-0000-00006F070000}"/>
    <cellStyle name="Border thin 7 2" xfId="1949" xr:uid="{00000000-0005-0000-0000-000070070000}"/>
    <cellStyle name="Border thin 7 2 2" xfId="1950" xr:uid="{00000000-0005-0000-0000-000071070000}"/>
    <cellStyle name="Border thin 7 2 2 2" xfId="1951" xr:uid="{00000000-0005-0000-0000-000072070000}"/>
    <cellStyle name="Border thin 7 2 3" xfId="1952" xr:uid="{00000000-0005-0000-0000-000073070000}"/>
    <cellStyle name="Border thin 7 3" xfId="1953" xr:uid="{00000000-0005-0000-0000-000074070000}"/>
    <cellStyle name="Border thin 7 3 2" xfId="1954" xr:uid="{00000000-0005-0000-0000-000075070000}"/>
    <cellStyle name="Border thin 7 4" xfId="1955" xr:uid="{00000000-0005-0000-0000-000076070000}"/>
    <cellStyle name="Border thin 7_EMEA" xfId="1956" xr:uid="{00000000-0005-0000-0000-000077070000}"/>
    <cellStyle name="Border thin 8" xfId="1957" xr:uid="{00000000-0005-0000-0000-000078070000}"/>
    <cellStyle name="Border thin 8 2" xfId="1958" xr:uid="{00000000-0005-0000-0000-000079070000}"/>
    <cellStyle name="Border thin 8 2 2" xfId="1959" xr:uid="{00000000-0005-0000-0000-00007A070000}"/>
    <cellStyle name="Border thin 8 3" xfId="1960" xr:uid="{00000000-0005-0000-0000-00007B070000}"/>
    <cellStyle name="Border thin 9" xfId="1961" xr:uid="{00000000-0005-0000-0000-00007C070000}"/>
    <cellStyle name="Border thin 9 2" xfId="1962" xr:uid="{00000000-0005-0000-0000-00007D070000}"/>
    <cellStyle name="Border thin_EMEA" xfId="1963" xr:uid="{00000000-0005-0000-0000-00007E070000}"/>
    <cellStyle name="Border_Annual Plan 2012 Consol" xfId="1964" xr:uid="{00000000-0005-0000-0000-00007F070000}"/>
    <cellStyle name="Bra" xfId="27" xr:uid="{00000000-0005-0000-0000-000080070000}"/>
    <cellStyle name="British Pound" xfId="1965" xr:uid="{00000000-0005-0000-0000-000081070000}"/>
    <cellStyle name="British Pound 2" xfId="1966" xr:uid="{00000000-0005-0000-0000-000082070000}"/>
    <cellStyle name="British Pound 3" xfId="1967" xr:uid="{00000000-0005-0000-0000-000083070000}"/>
    <cellStyle name="Calc Currency (0)" xfId="1968" xr:uid="{00000000-0005-0000-0000-000084070000}"/>
    <cellStyle name="Calc Currency (0) 2" xfId="1969" xr:uid="{00000000-0005-0000-0000-000085070000}"/>
    <cellStyle name="Calc Currency (0)_EBIT Bridge" xfId="1970" xr:uid="{00000000-0005-0000-0000-000086070000}"/>
    <cellStyle name="Calc Currency (2)" xfId="1971" xr:uid="{00000000-0005-0000-0000-000087070000}"/>
    <cellStyle name="Calc Currency (2) 2" xfId="1972" xr:uid="{00000000-0005-0000-0000-000088070000}"/>
    <cellStyle name="Calc Currency (2)_EBIT Bridge" xfId="1973" xr:uid="{00000000-0005-0000-0000-000089070000}"/>
    <cellStyle name="Calc Percent (0)" xfId="1974" xr:uid="{00000000-0005-0000-0000-00008A070000}"/>
    <cellStyle name="Calc Percent (0) 2" xfId="1975" xr:uid="{00000000-0005-0000-0000-00008B070000}"/>
    <cellStyle name="Calc Percent (0)_EBIT Bridge" xfId="1976" xr:uid="{00000000-0005-0000-0000-00008C070000}"/>
    <cellStyle name="Calc Percent (1)" xfId="1977" xr:uid="{00000000-0005-0000-0000-00008D070000}"/>
    <cellStyle name="Calc Percent (1) 2" xfId="1978" xr:uid="{00000000-0005-0000-0000-00008E070000}"/>
    <cellStyle name="Calc Percent (1)_EBIT Bridge" xfId="1979" xr:uid="{00000000-0005-0000-0000-00008F070000}"/>
    <cellStyle name="Calc Percent (2)" xfId="1980" xr:uid="{00000000-0005-0000-0000-000090070000}"/>
    <cellStyle name="Calc Percent (2) 2" xfId="1981" xr:uid="{00000000-0005-0000-0000-000091070000}"/>
    <cellStyle name="Calc Percent (2)_EBIT Bridge" xfId="1982" xr:uid="{00000000-0005-0000-0000-000092070000}"/>
    <cellStyle name="Calc Units (0)" xfId="1983" xr:uid="{00000000-0005-0000-0000-000093070000}"/>
    <cellStyle name="Calc Units (0) 2" xfId="1984" xr:uid="{00000000-0005-0000-0000-000094070000}"/>
    <cellStyle name="Calc Units (0)_EBIT Bridge" xfId="1985" xr:uid="{00000000-0005-0000-0000-000095070000}"/>
    <cellStyle name="Calc Units (1)" xfId="1986" xr:uid="{00000000-0005-0000-0000-000096070000}"/>
    <cellStyle name="Calc Units (1) 2" xfId="1987" xr:uid="{00000000-0005-0000-0000-000097070000}"/>
    <cellStyle name="Calc Units (1)_EBIT Bridge" xfId="1988" xr:uid="{00000000-0005-0000-0000-000098070000}"/>
    <cellStyle name="Calc Units (2)" xfId="1989" xr:uid="{00000000-0005-0000-0000-000099070000}"/>
    <cellStyle name="Calc Units (2) 2" xfId="1990" xr:uid="{00000000-0005-0000-0000-00009A070000}"/>
    <cellStyle name="Calc Units (2)_EBIT Bridge" xfId="1991" xr:uid="{00000000-0005-0000-0000-00009B070000}"/>
    <cellStyle name="Calculated Column - IBM Cognos" xfId="1992" xr:uid="{00000000-0005-0000-0000-00009C070000}"/>
    <cellStyle name="Calculated Column Name - IBM Cognos" xfId="1993" xr:uid="{00000000-0005-0000-0000-00009D070000}"/>
    <cellStyle name="Calculated Row - IBM Cognos" xfId="1994" xr:uid="{00000000-0005-0000-0000-00009E070000}"/>
    <cellStyle name="Calculated Row Name - IBM Cognos" xfId="1995" xr:uid="{00000000-0005-0000-0000-00009F070000}"/>
    <cellStyle name="Calculation [,]" xfId="48" xr:uid="{00000000-0005-0000-0000-0000A0070000}"/>
    <cellStyle name="Calculation [,] 2" xfId="1996" xr:uid="{00000000-0005-0000-0000-0000A1070000}"/>
    <cellStyle name="Calculation [,] 3" xfId="1997" xr:uid="{00000000-0005-0000-0000-0000A2070000}"/>
    <cellStyle name="Calculation [,]_Actuals" xfId="1998" xr:uid="{00000000-0005-0000-0000-0000A3070000}"/>
    <cellStyle name="Calculation 10" xfId="1999" xr:uid="{00000000-0005-0000-0000-0000A4070000}"/>
    <cellStyle name="Calculation 10 2" xfId="2000" xr:uid="{00000000-0005-0000-0000-0000A5070000}"/>
    <cellStyle name="Calculation 11" xfId="2001" xr:uid="{00000000-0005-0000-0000-0000A6070000}"/>
    <cellStyle name="Calculation 11 2" xfId="2002" xr:uid="{00000000-0005-0000-0000-0000A7070000}"/>
    <cellStyle name="Calculation 12" xfId="2003" xr:uid="{00000000-0005-0000-0000-0000A8070000}"/>
    <cellStyle name="Calculation 12 2" xfId="2004" xr:uid="{00000000-0005-0000-0000-0000A9070000}"/>
    <cellStyle name="Calculation 13" xfId="2005" xr:uid="{00000000-0005-0000-0000-0000AA070000}"/>
    <cellStyle name="Calculation 13 2" xfId="2006" xr:uid="{00000000-0005-0000-0000-0000AB070000}"/>
    <cellStyle name="Calculation 14" xfId="2007" xr:uid="{00000000-0005-0000-0000-0000AC070000}"/>
    <cellStyle name="Calculation 14 2" xfId="2008" xr:uid="{00000000-0005-0000-0000-0000AD070000}"/>
    <cellStyle name="Calculation 15" xfId="2009" xr:uid="{00000000-0005-0000-0000-0000AE070000}"/>
    <cellStyle name="Calculation 15 2" xfId="2010" xr:uid="{00000000-0005-0000-0000-0000AF070000}"/>
    <cellStyle name="Calculation 16" xfId="2011" xr:uid="{00000000-0005-0000-0000-0000B0070000}"/>
    <cellStyle name="Calculation 16 2" xfId="2012" xr:uid="{00000000-0005-0000-0000-0000B1070000}"/>
    <cellStyle name="Calculation 17" xfId="2013" xr:uid="{00000000-0005-0000-0000-0000B2070000}"/>
    <cellStyle name="Calculation 17 2" xfId="2014" xr:uid="{00000000-0005-0000-0000-0000B3070000}"/>
    <cellStyle name="Calculation 18" xfId="2015" xr:uid="{00000000-0005-0000-0000-0000B4070000}"/>
    <cellStyle name="Calculation 18 2" xfId="2016" xr:uid="{00000000-0005-0000-0000-0000B5070000}"/>
    <cellStyle name="Calculation 19" xfId="2017" xr:uid="{00000000-0005-0000-0000-0000B6070000}"/>
    <cellStyle name="Calculation 19 2" xfId="2018" xr:uid="{00000000-0005-0000-0000-0000B7070000}"/>
    <cellStyle name="Calculation 2" xfId="2019" xr:uid="{00000000-0005-0000-0000-0000B8070000}"/>
    <cellStyle name="Calculation 2 10" xfId="2020" xr:uid="{00000000-0005-0000-0000-0000B9070000}"/>
    <cellStyle name="Calculation 2 10 2" xfId="2021" xr:uid="{00000000-0005-0000-0000-0000BA070000}"/>
    <cellStyle name="Calculation 2 11" xfId="2022" xr:uid="{00000000-0005-0000-0000-0000BB070000}"/>
    <cellStyle name="Calculation 2 11 2" xfId="2023" xr:uid="{00000000-0005-0000-0000-0000BC070000}"/>
    <cellStyle name="Calculation 2 12" xfId="2024" xr:uid="{00000000-0005-0000-0000-0000BD070000}"/>
    <cellStyle name="Calculation 2 12 2" xfId="2025" xr:uid="{00000000-0005-0000-0000-0000BE070000}"/>
    <cellStyle name="Calculation 2 13" xfId="2026" xr:uid="{00000000-0005-0000-0000-0000BF070000}"/>
    <cellStyle name="Calculation 2 13 2" xfId="2027" xr:uid="{00000000-0005-0000-0000-0000C0070000}"/>
    <cellStyle name="Calculation 2 14" xfId="2028" xr:uid="{00000000-0005-0000-0000-0000C1070000}"/>
    <cellStyle name="Calculation 2 14 2" xfId="2029" xr:uid="{00000000-0005-0000-0000-0000C2070000}"/>
    <cellStyle name="Calculation 2 15" xfId="2030" xr:uid="{00000000-0005-0000-0000-0000C3070000}"/>
    <cellStyle name="Calculation 2 15 2" xfId="2031" xr:uid="{00000000-0005-0000-0000-0000C4070000}"/>
    <cellStyle name="Calculation 2 16" xfId="2032" xr:uid="{00000000-0005-0000-0000-0000C5070000}"/>
    <cellStyle name="Calculation 2 16 2" xfId="2033" xr:uid="{00000000-0005-0000-0000-0000C6070000}"/>
    <cellStyle name="Calculation 2 17" xfId="2034" xr:uid="{00000000-0005-0000-0000-0000C7070000}"/>
    <cellStyle name="Calculation 2 17 2" xfId="2035" xr:uid="{00000000-0005-0000-0000-0000C8070000}"/>
    <cellStyle name="Calculation 2 18" xfId="2036" xr:uid="{00000000-0005-0000-0000-0000C9070000}"/>
    <cellStyle name="Calculation 2 18 2" xfId="2037" xr:uid="{00000000-0005-0000-0000-0000CA070000}"/>
    <cellStyle name="Calculation 2 19" xfId="2038" xr:uid="{00000000-0005-0000-0000-0000CB070000}"/>
    <cellStyle name="Calculation 2 19 2" xfId="2039" xr:uid="{00000000-0005-0000-0000-0000CC070000}"/>
    <cellStyle name="Calculation 2 2" xfId="2040" xr:uid="{00000000-0005-0000-0000-0000CD070000}"/>
    <cellStyle name="Calculation 2 2 2" xfId="2041" xr:uid="{00000000-0005-0000-0000-0000CE070000}"/>
    <cellStyle name="Calculation 2 2_Forecast" xfId="2042" xr:uid="{00000000-0005-0000-0000-0000CF070000}"/>
    <cellStyle name="Calculation 2 20" xfId="2043" xr:uid="{00000000-0005-0000-0000-0000D0070000}"/>
    <cellStyle name="Calculation 2 21" xfId="2044" xr:uid="{00000000-0005-0000-0000-0000D1070000}"/>
    <cellStyle name="Calculation 2 3" xfId="2045" xr:uid="{00000000-0005-0000-0000-0000D2070000}"/>
    <cellStyle name="Calculation 2 3 2" xfId="2046" xr:uid="{00000000-0005-0000-0000-0000D3070000}"/>
    <cellStyle name="Calculation 2 4" xfId="2047" xr:uid="{00000000-0005-0000-0000-0000D4070000}"/>
    <cellStyle name="Calculation 2 4 2" xfId="2048" xr:uid="{00000000-0005-0000-0000-0000D5070000}"/>
    <cellStyle name="Calculation 2 5" xfId="2049" xr:uid="{00000000-0005-0000-0000-0000D6070000}"/>
    <cellStyle name="Calculation 2 5 2" xfId="2050" xr:uid="{00000000-0005-0000-0000-0000D7070000}"/>
    <cellStyle name="Calculation 2 6" xfId="2051" xr:uid="{00000000-0005-0000-0000-0000D8070000}"/>
    <cellStyle name="Calculation 2 6 2" xfId="2052" xr:uid="{00000000-0005-0000-0000-0000D9070000}"/>
    <cellStyle name="Calculation 2 7" xfId="2053" xr:uid="{00000000-0005-0000-0000-0000DA070000}"/>
    <cellStyle name="Calculation 2 7 2" xfId="2054" xr:uid="{00000000-0005-0000-0000-0000DB070000}"/>
    <cellStyle name="Calculation 2 8" xfId="2055" xr:uid="{00000000-0005-0000-0000-0000DC070000}"/>
    <cellStyle name="Calculation 2 8 2" xfId="2056" xr:uid="{00000000-0005-0000-0000-0000DD070000}"/>
    <cellStyle name="Calculation 2 9" xfId="2057" xr:uid="{00000000-0005-0000-0000-0000DE070000}"/>
    <cellStyle name="Calculation 2 9 2" xfId="2058" xr:uid="{00000000-0005-0000-0000-0000DF070000}"/>
    <cellStyle name="Calculation 2_Actuals" xfId="2059" xr:uid="{00000000-0005-0000-0000-0000E0070000}"/>
    <cellStyle name="Calculation 3" xfId="2060" xr:uid="{00000000-0005-0000-0000-0000E1070000}"/>
    <cellStyle name="Calculation 3 2" xfId="2061" xr:uid="{00000000-0005-0000-0000-0000E2070000}"/>
    <cellStyle name="Calculation 4" xfId="2062" xr:uid="{00000000-0005-0000-0000-0000E3070000}"/>
    <cellStyle name="Calculation 4 2" xfId="2063" xr:uid="{00000000-0005-0000-0000-0000E4070000}"/>
    <cellStyle name="Calculation 5" xfId="2064" xr:uid="{00000000-0005-0000-0000-0000E5070000}"/>
    <cellStyle name="Calculation 5 2" xfId="2065" xr:uid="{00000000-0005-0000-0000-0000E6070000}"/>
    <cellStyle name="Calculation 6" xfId="2066" xr:uid="{00000000-0005-0000-0000-0000E7070000}"/>
    <cellStyle name="Calculation 6 2" xfId="2067" xr:uid="{00000000-0005-0000-0000-0000E8070000}"/>
    <cellStyle name="Calculation 7" xfId="2068" xr:uid="{00000000-0005-0000-0000-0000E9070000}"/>
    <cellStyle name="Calculation 7 2" xfId="2069" xr:uid="{00000000-0005-0000-0000-0000EA070000}"/>
    <cellStyle name="Calculation 8" xfId="2070" xr:uid="{00000000-0005-0000-0000-0000EB070000}"/>
    <cellStyle name="Calculation 8 2" xfId="2071" xr:uid="{00000000-0005-0000-0000-0000EC070000}"/>
    <cellStyle name="Calculation 9" xfId="2072" xr:uid="{00000000-0005-0000-0000-0000ED070000}"/>
    <cellStyle name="Calculation 9 2" xfId="2073" xr:uid="{00000000-0005-0000-0000-0000EE070000}"/>
    <cellStyle name="CAS" xfId="2074" xr:uid="{00000000-0005-0000-0000-0000EF070000}"/>
    <cellStyle name="Case" xfId="2075" xr:uid="{00000000-0005-0000-0000-0000F0070000}"/>
    <cellStyle name="Check Cell 10" xfId="2076" xr:uid="{00000000-0005-0000-0000-0000F1070000}"/>
    <cellStyle name="Check Cell 11" xfId="2077" xr:uid="{00000000-0005-0000-0000-0000F2070000}"/>
    <cellStyle name="Check Cell 12" xfId="2078" xr:uid="{00000000-0005-0000-0000-0000F3070000}"/>
    <cellStyle name="Check Cell 13" xfId="2079" xr:uid="{00000000-0005-0000-0000-0000F4070000}"/>
    <cellStyle name="Check Cell 14" xfId="2080" xr:uid="{00000000-0005-0000-0000-0000F5070000}"/>
    <cellStyle name="Check Cell 15" xfId="2081" xr:uid="{00000000-0005-0000-0000-0000F6070000}"/>
    <cellStyle name="Check Cell 16" xfId="2082" xr:uid="{00000000-0005-0000-0000-0000F7070000}"/>
    <cellStyle name="Check Cell 17" xfId="2083" xr:uid="{00000000-0005-0000-0000-0000F8070000}"/>
    <cellStyle name="Check Cell 18" xfId="2084" xr:uid="{00000000-0005-0000-0000-0000F9070000}"/>
    <cellStyle name="Check Cell 19" xfId="2085" xr:uid="{00000000-0005-0000-0000-0000FA070000}"/>
    <cellStyle name="Check Cell 2" xfId="2086" xr:uid="{00000000-0005-0000-0000-0000FB070000}"/>
    <cellStyle name="Check Cell 2 10" xfId="2087" xr:uid="{00000000-0005-0000-0000-0000FC070000}"/>
    <cellStyle name="Check Cell 2 11" xfId="2088" xr:uid="{00000000-0005-0000-0000-0000FD070000}"/>
    <cellStyle name="Check Cell 2 12" xfId="2089" xr:uid="{00000000-0005-0000-0000-0000FE070000}"/>
    <cellStyle name="Check Cell 2 13" xfId="2090" xr:uid="{00000000-0005-0000-0000-0000FF070000}"/>
    <cellStyle name="Check Cell 2 14" xfId="2091" xr:uid="{00000000-0005-0000-0000-000000080000}"/>
    <cellStyle name="Check Cell 2 15" xfId="2092" xr:uid="{00000000-0005-0000-0000-000001080000}"/>
    <cellStyle name="Check Cell 2 16" xfId="2093" xr:uid="{00000000-0005-0000-0000-000002080000}"/>
    <cellStyle name="Check Cell 2 17" xfId="2094" xr:uid="{00000000-0005-0000-0000-000003080000}"/>
    <cellStyle name="Check Cell 2 18" xfId="2095" xr:uid="{00000000-0005-0000-0000-000004080000}"/>
    <cellStyle name="Check Cell 2 19" xfId="2096" xr:uid="{00000000-0005-0000-0000-000005080000}"/>
    <cellStyle name="Check Cell 2 2" xfId="2097" xr:uid="{00000000-0005-0000-0000-000006080000}"/>
    <cellStyle name="Check Cell 2 20" xfId="2098" xr:uid="{00000000-0005-0000-0000-000007080000}"/>
    <cellStyle name="Check Cell 2 3" xfId="2099" xr:uid="{00000000-0005-0000-0000-000008080000}"/>
    <cellStyle name="Check Cell 2 4" xfId="2100" xr:uid="{00000000-0005-0000-0000-000009080000}"/>
    <cellStyle name="Check Cell 2 5" xfId="2101" xr:uid="{00000000-0005-0000-0000-00000A080000}"/>
    <cellStyle name="Check Cell 2 6" xfId="2102" xr:uid="{00000000-0005-0000-0000-00000B080000}"/>
    <cellStyle name="Check Cell 2 7" xfId="2103" xr:uid="{00000000-0005-0000-0000-00000C080000}"/>
    <cellStyle name="Check Cell 2 8" xfId="2104" xr:uid="{00000000-0005-0000-0000-00000D080000}"/>
    <cellStyle name="Check Cell 2 9" xfId="2105" xr:uid="{00000000-0005-0000-0000-00000E080000}"/>
    <cellStyle name="Check Cell 2_Actuals" xfId="2106" xr:uid="{00000000-0005-0000-0000-00000F080000}"/>
    <cellStyle name="Check Cell 3" xfId="2107" xr:uid="{00000000-0005-0000-0000-000010080000}"/>
    <cellStyle name="Check Cell 4" xfId="2108" xr:uid="{00000000-0005-0000-0000-000011080000}"/>
    <cellStyle name="Check Cell 5" xfId="2109" xr:uid="{00000000-0005-0000-0000-000012080000}"/>
    <cellStyle name="Check Cell 6" xfId="2110" xr:uid="{00000000-0005-0000-0000-000013080000}"/>
    <cellStyle name="Check Cell 7" xfId="2111" xr:uid="{00000000-0005-0000-0000-000014080000}"/>
    <cellStyle name="Check Cell 8" xfId="2112" xr:uid="{00000000-0005-0000-0000-000015080000}"/>
    <cellStyle name="Check Cell 9" xfId="2113" xr:uid="{00000000-0005-0000-0000-000016080000}"/>
    <cellStyle name="Col Heads" xfId="2114" xr:uid="{00000000-0005-0000-0000-000017080000}"/>
    <cellStyle name="Col Heads 2" xfId="2115" xr:uid="{00000000-0005-0000-0000-000018080000}"/>
    <cellStyle name="Col Heads 2 2" xfId="2116" xr:uid="{00000000-0005-0000-0000-000019080000}"/>
    <cellStyle name="Col Heads 2_Key-ratios" xfId="11180" xr:uid="{00000000-0005-0000-0000-00001A080000}"/>
    <cellStyle name="Col Heads 3" xfId="2117" xr:uid="{00000000-0005-0000-0000-00001B080000}"/>
    <cellStyle name="Col Heads_Key-ratios" xfId="11181" xr:uid="{00000000-0005-0000-0000-00001C080000}"/>
    <cellStyle name="Collegamento ipertestuale" xfId="2118" xr:uid="{00000000-0005-0000-0000-00001D080000}"/>
    <cellStyle name="Collegamento ipertestuale visitato" xfId="2119" xr:uid="{00000000-0005-0000-0000-00001E080000}"/>
    <cellStyle name="Collegamento ipertestuale_Sheet1" xfId="2120" xr:uid="{00000000-0005-0000-0000-00001F080000}"/>
    <cellStyle name="Color" xfId="2121" xr:uid="{00000000-0005-0000-0000-000020080000}"/>
    <cellStyle name="Column Name - IBM Cognos" xfId="2122" xr:uid="{00000000-0005-0000-0000-000021080000}"/>
    <cellStyle name="Column Template - IBM Cognos" xfId="2123" xr:uid="{00000000-0005-0000-0000-000022080000}"/>
    <cellStyle name="Column_Title" xfId="2124" xr:uid="{00000000-0005-0000-0000-000023080000}"/>
    <cellStyle name="ColumnAttributeAbovePrompt" xfId="2125" xr:uid="{00000000-0005-0000-0000-000024080000}"/>
    <cellStyle name="ColumnAttributePrompt" xfId="2126" xr:uid="{00000000-0005-0000-0000-000025080000}"/>
    <cellStyle name="ColumnAttributeValue" xfId="2127" xr:uid="{00000000-0005-0000-0000-000026080000}"/>
    <cellStyle name="ColumnHeadingPrompt" xfId="2128" xr:uid="{00000000-0005-0000-0000-000027080000}"/>
    <cellStyle name="ColumnHeadingValue" xfId="2129" xr:uid="{00000000-0005-0000-0000-000028080000}"/>
    <cellStyle name="Comma  - Style1" xfId="2130" xr:uid="{00000000-0005-0000-0000-000029080000}"/>
    <cellStyle name="Comma  - Style2" xfId="2131" xr:uid="{00000000-0005-0000-0000-00002A080000}"/>
    <cellStyle name="Comma  - Style3" xfId="2132" xr:uid="{00000000-0005-0000-0000-00002B080000}"/>
    <cellStyle name="Comma  - Style4" xfId="2133" xr:uid="{00000000-0005-0000-0000-00002C080000}"/>
    <cellStyle name="Comma  - Style5" xfId="2134" xr:uid="{00000000-0005-0000-0000-00002D080000}"/>
    <cellStyle name="Comma  - Style6" xfId="2135" xr:uid="{00000000-0005-0000-0000-00002E080000}"/>
    <cellStyle name="Comma  - Style7" xfId="2136" xr:uid="{00000000-0005-0000-0000-00002F080000}"/>
    <cellStyle name="Comma  - Style8" xfId="2137" xr:uid="{00000000-0005-0000-0000-000030080000}"/>
    <cellStyle name="Comma [0] 2" xfId="2138" xr:uid="{00000000-0005-0000-0000-000031080000}"/>
    <cellStyle name="Comma [00]" xfId="2139" xr:uid="{00000000-0005-0000-0000-000032080000}"/>
    <cellStyle name="Comma [00] 2" xfId="2140" xr:uid="{00000000-0005-0000-0000-000033080000}"/>
    <cellStyle name="Comma [00]_EBIT Bridge" xfId="2141" xr:uid="{00000000-0005-0000-0000-000034080000}"/>
    <cellStyle name="Comma 10" xfId="2142" xr:uid="{00000000-0005-0000-0000-000035080000}"/>
    <cellStyle name="Comma 10 2" xfId="2143" xr:uid="{00000000-0005-0000-0000-000036080000}"/>
    <cellStyle name="Comma 10 3" xfId="2144" xr:uid="{00000000-0005-0000-0000-000037080000}"/>
    <cellStyle name="Comma 10 4" xfId="2145" xr:uid="{00000000-0005-0000-0000-000038080000}"/>
    <cellStyle name="Comma 10 5" xfId="2146" xr:uid="{00000000-0005-0000-0000-000039080000}"/>
    <cellStyle name="Comma 10_EBIT Bridge" xfId="2147" xr:uid="{00000000-0005-0000-0000-00003A080000}"/>
    <cellStyle name="Comma 11" xfId="2148" xr:uid="{00000000-0005-0000-0000-00003B080000}"/>
    <cellStyle name="Comma 11 2" xfId="2149" xr:uid="{00000000-0005-0000-0000-00003C080000}"/>
    <cellStyle name="Comma 11 3" xfId="2150" xr:uid="{00000000-0005-0000-0000-00003D080000}"/>
    <cellStyle name="Comma 11 3 2" xfId="2151" xr:uid="{00000000-0005-0000-0000-00003E080000}"/>
    <cellStyle name="Comma 11 3 3" xfId="2152" xr:uid="{00000000-0005-0000-0000-00003F080000}"/>
    <cellStyle name="Comma 11 3 4" xfId="2153" xr:uid="{00000000-0005-0000-0000-000040080000}"/>
    <cellStyle name="Comma 11 4" xfId="2154" xr:uid="{00000000-0005-0000-0000-000041080000}"/>
    <cellStyle name="Comma 11 5" xfId="2155" xr:uid="{00000000-0005-0000-0000-000042080000}"/>
    <cellStyle name="Comma 11 6" xfId="2156" xr:uid="{00000000-0005-0000-0000-000043080000}"/>
    <cellStyle name="Comma 11_Forecast" xfId="2157" xr:uid="{00000000-0005-0000-0000-000044080000}"/>
    <cellStyle name="Comma 12" xfId="2158" xr:uid="{00000000-0005-0000-0000-000045080000}"/>
    <cellStyle name="Comma 12 2" xfId="2159" xr:uid="{00000000-0005-0000-0000-000046080000}"/>
    <cellStyle name="Comma 12 2 2" xfId="2160" xr:uid="{00000000-0005-0000-0000-000047080000}"/>
    <cellStyle name="Comma 12 2 3" xfId="2161" xr:uid="{00000000-0005-0000-0000-000048080000}"/>
    <cellStyle name="Comma 12 2 4" xfId="2162" xr:uid="{00000000-0005-0000-0000-000049080000}"/>
    <cellStyle name="Comma 12 3" xfId="2163" xr:uid="{00000000-0005-0000-0000-00004A080000}"/>
    <cellStyle name="Comma 12 3 2" xfId="2164" xr:uid="{00000000-0005-0000-0000-00004B080000}"/>
    <cellStyle name="Comma 12 3 3" xfId="2165" xr:uid="{00000000-0005-0000-0000-00004C080000}"/>
    <cellStyle name="Comma 12 3 4" xfId="2166" xr:uid="{00000000-0005-0000-0000-00004D080000}"/>
    <cellStyle name="Comma 12 4" xfId="2167" xr:uid="{00000000-0005-0000-0000-00004E080000}"/>
    <cellStyle name="Comma 12 5" xfId="2168" xr:uid="{00000000-0005-0000-0000-00004F080000}"/>
    <cellStyle name="Comma 12 6" xfId="2169" xr:uid="{00000000-0005-0000-0000-000050080000}"/>
    <cellStyle name="Comma 13" xfId="2170" xr:uid="{00000000-0005-0000-0000-000051080000}"/>
    <cellStyle name="Comma 13 2" xfId="2171" xr:uid="{00000000-0005-0000-0000-000052080000}"/>
    <cellStyle name="Comma 13 2 2" xfId="2172" xr:uid="{00000000-0005-0000-0000-000053080000}"/>
    <cellStyle name="Comma 13 2 2 2" xfId="2173" xr:uid="{00000000-0005-0000-0000-000054080000}"/>
    <cellStyle name="Comma 13 2 2 3" xfId="2174" xr:uid="{00000000-0005-0000-0000-000055080000}"/>
    <cellStyle name="Comma 13 2 2 4" xfId="2175" xr:uid="{00000000-0005-0000-0000-000056080000}"/>
    <cellStyle name="Comma 13 2 3" xfId="2176" xr:uid="{00000000-0005-0000-0000-000057080000}"/>
    <cellStyle name="Comma 13 2 4" xfId="2177" xr:uid="{00000000-0005-0000-0000-000058080000}"/>
    <cellStyle name="Comma 13 2 5" xfId="2178" xr:uid="{00000000-0005-0000-0000-000059080000}"/>
    <cellStyle name="Comma 13 3" xfId="2179" xr:uid="{00000000-0005-0000-0000-00005A080000}"/>
    <cellStyle name="Comma 13 3 2" xfId="2180" xr:uid="{00000000-0005-0000-0000-00005B080000}"/>
    <cellStyle name="Comma 13 3 2 2" xfId="2181" xr:uid="{00000000-0005-0000-0000-00005C080000}"/>
    <cellStyle name="Comma 13 3 2 3" xfId="2182" xr:uid="{00000000-0005-0000-0000-00005D080000}"/>
    <cellStyle name="Comma 13 3 2 4" xfId="2183" xr:uid="{00000000-0005-0000-0000-00005E080000}"/>
    <cellStyle name="Comma 13 3 3" xfId="2184" xr:uid="{00000000-0005-0000-0000-00005F080000}"/>
    <cellStyle name="Comma 13 3 4" xfId="2185" xr:uid="{00000000-0005-0000-0000-000060080000}"/>
    <cellStyle name="Comma 13 3 5" xfId="2186" xr:uid="{00000000-0005-0000-0000-000061080000}"/>
    <cellStyle name="Comma 13 4" xfId="2187" xr:uid="{00000000-0005-0000-0000-000062080000}"/>
    <cellStyle name="Comma 13 4 2" xfId="2188" xr:uid="{00000000-0005-0000-0000-000063080000}"/>
    <cellStyle name="Comma 13 4 3" xfId="2189" xr:uid="{00000000-0005-0000-0000-000064080000}"/>
    <cellStyle name="Comma 13 4 4" xfId="2190" xr:uid="{00000000-0005-0000-0000-000065080000}"/>
    <cellStyle name="Comma 13 5" xfId="2191" xr:uid="{00000000-0005-0000-0000-000066080000}"/>
    <cellStyle name="Comma 13 6" xfId="2192" xr:uid="{00000000-0005-0000-0000-000067080000}"/>
    <cellStyle name="Comma 13 7" xfId="2193" xr:uid="{00000000-0005-0000-0000-000068080000}"/>
    <cellStyle name="Comma 14" xfId="2194" xr:uid="{00000000-0005-0000-0000-000069080000}"/>
    <cellStyle name="Comma 14 2" xfId="2195" xr:uid="{00000000-0005-0000-0000-00006A080000}"/>
    <cellStyle name="Comma 14 2 2" xfId="2196" xr:uid="{00000000-0005-0000-0000-00006B080000}"/>
    <cellStyle name="Comma 14 2 3" xfId="2197" xr:uid="{00000000-0005-0000-0000-00006C080000}"/>
    <cellStyle name="Comma 14 2 4" xfId="2198" xr:uid="{00000000-0005-0000-0000-00006D080000}"/>
    <cellStyle name="Comma 14 3" xfId="2199" xr:uid="{00000000-0005-0000-0000-00006E080000}"/>
    <cellStyle name="Comma 14 4" xfId="2200" xr:uid="{00000000-0005-0000-0000-00006F080000}"/>
    <cellStyle name="Comma 14 5" xfId="2201" xr:uid="{00000000-0005-0000-0000-000070080000}"/>
    <cellStyle name="Comma 15" xfId="2202" xr:uid="{00000000-0005-0000-0000-000071080000}"/>
    <cellStyle name="Comma 15 2" xfId="2203" xr:uid="{00000000-0005-0000-0000-000072080000}"/>
    <cellStyle name="Comma 15 2 2" xfId="2204" xr:uid="{00000000-0005-0000-0000-000073080000}"/>
    <cellStyle name="Comma 15 2 3" xfId="2205" xr:uid="{00000000-0005-0000-0000-000074080000}"/>
    <cellStyle name="Comma 15 2 4" xfId="2206" xr:uid="{00000000-0005-0000-0000-000075080000}"/>
    <cellStyle name="Comma 15 3" xfId="2207" xr:uid="{00000000-0005-0000-0000-000076080000}"/>
    <cellStyle name="Comma 15 4" xfId="2208" xr:uid="{00000000-0005-0000-0000-000077080000}"/>
    <cellStyle name="Comma 15 5" xfId="2209" xr:uid="{00000000-0005-0000-0000-000078080000}"/>
    <cellStyle name="Comma 16" xfId="2210" xr:uid="{00000000-0005-0000-0000-000079080000}"/>
    <cellStyle name="Comma 16 2" xfId="2211" xr:uid="{00000000-0005-0000-0000-00007A080000}"/>
    <cellStyle name="Comma 16 2 2" xfId="2212" xr:uid="{00000000-0005-0000-0000-00007B080000}"/>
    <cellStyle name="Comma 16 2 2 2" xfId="2213" xr:uid="{00000000-0005-0000-0000-00007C080000}"/>
    <cellStyle name="Comma 16 2 2 2 2" xfId="2214" xr:uid="{00000000-0005-0000-0000-00007D080000}"/>
    <cellStyle name="Comma 16 2 2 2 3" xfId="2215" xr:uid="{00000000-0005-0000-0000-00007E080000}"/>
    <cellStyle name="Comma 16 2 2 2 4" xfId="2216" xr:uid="{00000000-0005-0000-0000-00007F080000}"/>
    <cellStyle name="Comma 16 2 2 3" xfId="2217" xr:uid="{00000000-0005-0000-0000-000080080000}"/>
    <cellStyle name="Comma 16 2 2 4" xfId="2218" xr:uid="{00000000-0005-0000-0000-000081080000}"/>
    <cellStyle name="Comma 16 2 2 5" xfId="2219" xr:uid="{00000000-0005-0000-0000-000082080000}"/>
    <cellStyle name="Comma 16 2 3" xfId="2220" xr:uid="{00000000-0005-0000-0000-000083080000}"/>
    <cellStyle name="Comma 16 2 3 2" xfId="2221" xr:uid="{00000000-0005-0000-0000-000084080000}"/>
    <cellStyle name="Comma 16 2 3 2 2" xfId="2222" xr:uid="{00000000-0005-0000-0000-000085080000}"/>
    <cellStyle name="Comma 16 2 3 2 3" xfId="2223" xr:uid="{00000000-0005-0000-0000-000086080000}"/>
    <cellStyle name="Comma 16 2 3 2 4" xfId="2224" xr:uid="{00000000-0005-0000-0000-000087080000}"/>
    <cellStyle name="Comma 16 2 3 3" xfId="2225" xr:uid="{00000000-0005-0000-0000-000088080000}"/>
    <cellStyle name="Comma 16 2 3 4" xfId="2226" xr:uid="{00000000-0005-0000-0000-000089080000}"/>
    <cellStyle name="Comma 16 2 3 5" xfId="2227" xr:uid="{00000000-0005-0000-0000-00008A080000}"/>
    <cellStyle name="Comma 16 2 4" xfId="2228" xr:uid="{00000000-0005-0000-0000-00008B080000}"/>
    <cellStyle name="Comma 16 2 4 2" xfId="2229" xr:uid="{00000000-0005-0000-0000-00008C080000}"/>
    <cellStyle name="Comma 16 2 4 2 2" xfId="2230" xr:uid="{00000000-0005-0000-0000-00008D080000}"/>
    <cellStyle name="Comma 16 2 4 2 3" xfId="2231" xr:uid="{00000000-0005-0000-0000-00008E080000}"/>
    <cellStyle name="Comma 16 2 4 2 4" xfId="2232" xr:uid="{00000000-0005-0000-0000-00008F080000}"/>
    <cellStyle name="Comma 16 2 4 3" xfId="2233" xr:uid="{00000000-0005-0000-0000-000090080000}"/>
    <cellStyle name="Comma 16 2 4 4" xfId="2234" xr:uid="{00000000-0005-0000-0000-000091080000}"/>
    <cellStyle name="Comma 16 2 4 5" xfId="2235" xr:uid="{00000000-0005-0000-0000-000092080000}"/>
    <cellStyle name="Comma 16 2 5" xfId="2236" xr:uid="{00000000-0005-0000-0000-000093080000}"/>
    <cellStyle name="Comma 16 2 5 2" xfId="2237" xr:uid="{00000000-0005-0000-0000-000094080000}"/>
    <cellStyle name="Comma 16 2 5 3" xfId="2238" xr:uid="{00000000-0005-0000-0000-000095080000}"/>
    <cellStyle name="Comma 16 2 5 4" xfId="2239" xr:uid="{00000000-0005-0000-0000-000096080000}"/>
    <cellStyle name="Comma 16 2 6" xfId="2240" xr:uid="{00000000-0005-0000-0000-000097080000}"/>
    <cellStyle name="Comma 16 2 7" xfId="2241" xr:uid="{00000000-0005-0000-0000-000098080000}"/>
    <cellStyle name="Comma 16 2 8" xfId="2242" xr:uid="{00000000-0005-0000-0000-000099080000}"/>
    <cellStyle name="Comma 16 3" xfId="2243" xr:uid="{00000000-0005-0000-0000-00009A080000}"/>
    <cellStyle name="Comma 16 3 2" xfId="2244" xr:uid="{00000000-0005-0000-0000-00009B080000}"/>
    <cellStyle name="Comma 16 3 3" xfId="2245" xr:uid="{00000000-0005-0000-0000-00009C080000}"/>
    <cellStyle name="Comma 16 3 4" xfId="2246" xr:uid="{00000000-0005-0000-0000-00009D080000}"/>
    <cellStyle name="Comma 16 4" xfId="2247" xr:uid="{00000000-0005-0000-0000-00009E080000}"/>
    <cellStyle name="Comma 16 5" xfId="2248" xr:uid="{00000000-0005-0000-0000-00009F080000}"/>
    <cellStyle name="Comma 16 6" xfId="2249" xr:uid="{00000000-0005-0000-0000-0000A0080000}"/>
    <cellStyle name="Comma 17" xfId="2250" xr:uid="{00000000-0005-0000-0000-0000A1080000}"/>
    <cellStyle name="Comma 17 2" xfId="2251" xr:uid="{00000000-0005-0000-0000-0000A2080000}"/>
    <cellStyle name="Comma 17 3" xfId="2252" xr:uid="{00000000-0005-0000-0000-0000A3080000}"/>
    <cellStyle name="Comma 17 4" xfId="2253" xr:uid="{00000000-0005-0000-0000-0000A4080000}"/>
    <cellStyle name="Comma 18" xfId="2254" xr:uid="{00000000-0005-0000-0000-0000A5080000}"/>
    <cellStyle name="Comma 18 2" xfId="2255" xr:uid="{00000000-0005-0000-0000-0000A6080000}"/>
    <cellStyle name="Comma 18 2 2" xfId="2256" xr:uid="{00000000-0005-0000-0000-0000A7080000}"/>
    <cellStyle name="Comma 18 2 3" xfId="2257" xr:uid="{00000000-0005-0000-0000-0000A8080000}"/>
    <cellStyle name="Comma 18 2 4" xfId="2258" xr:uid="{00000000-0005-0000-0000-0000A9080000}"/>
    <cellStyle name="Comma 18 3" xfId="2259" xr:uid="{00000000-0005-0000-0000-0000AA080000}"/>
    <cellStyle name="Comma 18 4" xfId="2260" xr:uid="{00000000-0005-0000-0000-0000AB080000}"/>
    <cellStyle name="Comma 18 5" xfId="2261" xr:uid="{00000000-0005-0000-0000-0000AC080000}"/>
    <cellStyle name="Comma 19" xfId="2262" xr:uid="{00000000-0005-0000-0000-0000AD080000}"/>
    <cellStyle name="Comma 19 2" xfId="2263" xr:uid="{00000000-0005-0000-0000-0000AE080000}"/>
    <cellStyle name="Comma 19 3" xfId="2264" xr:uid="{00000000-0005-0000-0000-0000AF080000}"/>
    <cellStyle name="Comma 19 4" xfId="2265" xr:uid="{00000000-0005-0000-0000-0000B0080000}"/>
    <cellStyle name="Comma 2" xfId="6" xr:uid="{00000000-0005-0000-0000-0000B1080000}"/>
    <cellStyle name="Comma 2 10" xfId="2266" xr:uid="{00000000-0005-0000-0000-0000B2080000}"/>
    <cellStyle name="Comma 2 2" xfId="2267" xr:uid="{00000000-0005-0000-0000-0000B3080000}"/>
    <cellStyle name="Comma 2 2 10" xfId="2268" xr:uid="{00000000-0005-0000-0000-0000B4080000}"/>
    <cellStyle name="Comma 2 2 10 2" xfId="2269" xr:uid="{00000000-0005-0000-0000-0000B5080000}"/>
    <cellStyle name="Comma 2 2 10 3" xfId="2270" xr:uid="{00000000-0005-0000-0000-0000B6080000}"/>
    <cellStyle name="Comma 2 2 11" xfId="2271" xr:uid="{00000000-0005-0000-0000-0000B7080000}"/>
    <cellStyle name="Comma 2 2 12" xfId="2272" xr:uid="{00000000-0005-0000-0000-0000B8080000}"/>
    <cellStyle name="Comma 2 2 13" xfId="2273" xr:uid="{00000000-0005-0000-0000-0000B9080000}"/>
    <cellStyle name="Comma 2 2 2" xfId="2274" xr:uid="{00000000-0005-0000-0000-0000BA080000}"/>
    <cellStyle name="Comma 2 2 2 2" xfId="2275" xr:uid="{00000000-0005-0000-0000-0000BB080000}"/>
    <cellStyle name="Comma 2 2 2 2 2" xfId="2276" xr:uid="{00000000-0005-0000-0000-0000BC080000}"/>
    <cellStyle name="Comma 2 2 2 2 3" xfId="2277" xr:uid="{00000000-0005-0000-0000-0000BD080000}"/>
    <cellStyle name="Comma 2 2 2 2 4" xfId="2278" xr:uid="{00000000-0005-0000-0000-0000BE080000}"/>
    <cellStyle name="Comma 2 2 2 3" xfId="2279" xr:uid="{00000000-0005-0000-0000-0000BF080000}"/>
    <cellStyle name="Comma 2 2 2 3 2" xfId="2280" xr:uid="{00000000-0005-0000-0000-0000C0080000}"/>
    <cellStyle name="Comma 2 2 2 3 2 2" xfId="2281" xr:uid="{00000000-0005-0000-0000-0000C1080000}"/>
    <cellStyle name="Comma 2 2 2 3 3" xfId="2282" xr:uid="{00000000-0005-0000-0000-0000C2080000}"/>
    <cellStyle name="Comma 2 2 2 4" xfId="2283" xr:uid="{00000000-0005-0000-0000-0000C3080000}"/>
    <cellStyle name="Comma 2 2 2 4 2" xfId="2284" xr:uid="{00000000-0005-0000-0000-0000C4080000}"/>
    <cellStyle name="Comma 2 2 2 4 2 2" xfId="2285" xr:uid="{00000000-0005-0000-0000-0000C5080000}"/>
    <cellStyle name="Comma 2 2 2 4 3" xfId="2286" xr:uid="{00000000-0005-0000-0000-0000C6080000}"/>
    <cellStyle name="Comma 2 2 2 5" xfId="2287" xr:uid="{00000000-0005-0000-0000-0000C7080000}"/>
    <cellStyle name="Comma 2 2 2 6" xfId="2288" xr:uid="{00000000-0005-0000-0000-0000C8080000}"/>
    <cellStyle name="Comma 2 2 2 7" xfId="2289" xr:uid="{00000000-0005-0000-0000-0000C9080000}"/>
    <cellStyle name="Comma 2 2 2_Forecast" xfId="2290" xr:uid="{00000000-0005-0000-0000-0000CA080000}"/>
    <cellStyle name="Comma 2 2 3" xfId="2291" xr:uid="{00000000-0005-0000-0000-0000CB080000}"/>
    <cellStyle name="Comma 2 2 3 2" xfId="2292" xr:uid="{00000000-0005-0000-0000-0000CC080000}"/>
    <cellStyle name="Comma 2 2 3 2 2" xfId="2293" xr:uid="{00000000-0005-0000-0000-0000CD080000}"/>
    <cellStyle name="Comma 2 2 3 2 3" xfId="2294" xr:uid="{00000000-0005-0000-0000-0000CE080000}"/>
    <cellStyle name="Comma 2 2 3 2 4" xfId="2295" xr:uid="{00000000-0005-0000-0000-0000CF080000}"/>
    <cellStyle name="Comma 2 2 3 3" xfId="2296" xr:uid="{00000000-0005-0000-0000-0000D0080000}"/>
    <cellStyle name="Comma 2 2 3 4" xfId="2297" xr:uid="{00000000-0005-0000-0000-0000D1080000}"/>
    <cellStyle name="Comma 2 2 3 5" xfId="2298" xr:uid="{00000000-0005-0000-0000-0000D2080000}"/>
    <cellStyle name="Comma 2 2 4" xfId="2299" xr:uid="{00000000-0005-0000-0000-0000D3080000}"/>
    <cellStyle name="Comma 2 2 4 2" xfId="2300" xr:uid="{00000000-0005-0000-0000-0000D4080000}"/>
    <cellStyle name="Comma 2 2 4 3" xfId="2301" xr:uid="{00000000-0005-0000-0000-0000D5080000}"/>
    <cellStyle name="Comma 2 2 4 4" xfId="2302" xr:uid="{00000000-0005-0000-0000-0000D6080000}"/>
    <cellStyle name="Comma 2 2 5" xfId="2303" xr:uid="{00000000-0005-0000-0000-0000D7080000}"/>
    <cellStyle name="Comma 2 2 5 2" xfId="2304" xr:uid="{00000000-0005-0000-0000-0000D8080000}"/>
    <cellStyle name="Comma 2 2 5 3" xfId="2305" xr:uid="{00000000-0005-0000-0000-0000D9080000}"/>
    <cellStyle name="Comma 2 2 5 4" xfId="2306" xr:uid="{00000000-0005-0000-0000-0000DA080000}"/>
    <cellStyle name="Comma 2 2 6" xfId="2307" xr:uid="{00000000-0005-0000-0000-0000DB080000}"/>
    <cellStyle name="Comma 2 2 6 2" xfId="2308" xr:uid="{00000000-0005-0000-0000-0000DC080000}"/>
    <cellStyle name="Comma 2 2 6 3" xfId="2309" xr:uid="{00000000-0005-0000-0000-0000DD080000}"/>
    <cellStyle name="Comma 2 2 6 4" xfId="2310" xr:uid="{00000000-0005-0000-0000-0000DE080000}"/>
    <cellStyle name="Comma 2 2 7" xfId="2311" xr:uid="{00000000-0005-0000-0000-0000DF080000}"/>
    <cellStyle name="Comma 2 2 7 2" xfId="2312" xr:uid="{00000000-0005-0000-0000-0000E0080000}"/>
    <cellStyle name="Comma 2 2 7 3" xfId="2313" xr:uid="{00000000-0005-0000-0000-0000E1080000}"/>
    <cellStyle name="Comma 2 2 7 4" xfId="2314" xr:uid="{00000000-0005-0000-0000-0000E2080000}"/>
    <cellStyle name="Comma 2 2 8" xfId="2315" xr:uid="{00000000-0005-0000-0000-0000E3080000}"/>
    <cellStyle name="Comma 2 2 8 2" xfId="2316" xr:uid="{00000000-0005-0000-0000-0000E4080000}"/>
    <cellStyle name="Comma 2 2 8 3" xfId="2317" xr:uid="{00000000-0005-0000-0000-0000E5080000}"/>
    <cellStyle name="Comma 2 2 8 4" xfId="2318" xr:uid="{00000000-0005-0000-0000-0000E6080000}"/>
    <cellStyle name="Comma 2 2 9" xfId="2319" xr:uid="{00000000-0005-0000-0000-0000E7080000}"/>
    <cellStyle name="Comma 2 2 9 2" xfId="2320" xr:uid="{00000000-0005-0000-0000-0000E8080000}"/>
    <cellStyle name="Comma 2 2 9 3" xfId="2321" xr:uid="{00000000-0005-0000-0000-0000E9080000}"/>
    <cellStyle name="Comma 2 2 9 4" xfId="2322" xr:uid="{00000000-0005-0000-0000-0000EA080000}"/>
    <cellStyle name="Comma 2 2_EBIT Bridge" xfId="2323" xr:uid="{00000000-0005-0000-0000-0000EB080000}"/>
    <cellStyle name="Comma 2 3" xfId="2324" xr:uid="{00000000-0005-0000-0000-0000EC080000}"/>
    <cellStyle name="Comma 2 3 2" xfId="2325" xr:uid="{00000000-0005-0000-0000-0000ED080000}"/>
    <cellStyle name="Comma 2 3 2 2" xfId="2326" xr:uid="{00000000-0005-0000-0000-0000EE080000}"/>
    <cellStyle name="Comma 2 3 2 2 2" xfId="2327" xr:uid="{00000000-0005-0000-0000-0000EF080000}"/>
    <cellStyle name="Comma 2 3 2 2 3" xfId="2328" xr:uid="{00000000-0005-0000-0000-0000F0080000}"/>
    <cellStyle name="Comma 2 3 2 2 4" xfId="2329" xr:uid="{00000000-0005-0000-0000-0000F1080000}"/>
    <cellStyle name="Comma 2 3 2 3" xfId="2330" xr:uid="{00000000-0005-0000-0000-0000F2080000}"/>
    <cellStyle name="Comma 2 3 2 4" xfId="2331" xr:uid="{00000000-0005-0000-0000-0000F3080000}"/>
    <cellStyle name="Comma 2 3 2 5" xfId="2332" xr:uid="{00000000-0005-0000-0000-0000F4080000}"/>
    <cellStyle name="Comma 2 3 3" xfId="2333" xr:uid="{00000000-0005-0000-0000-0000F5080000}"/>
    <cellStyle name="Comma 2 3 3 2" xfId="2334" xr:uid="{00000000-0005-0000-0000-0000F6080000}"/>
    <cellStyle name="Comma 2 3 3 3" xfId="2335" xr:uid="{00000000-0005-0000-0000-0000F7080000}"/>
    <cellStyle name="Comma 2 3 3 4" xfId="2336" xr:uid="{00000000-0005-0000-0000-0000F8080000}"/>
    <cellStyle name="Comma 2 3 4" xfId="2337" xr:uid="{00000000-0005-0000-0000-0000F9080000}"/>
    <cellStyle name="Comma 2 3 4 2" xfId="2338" xr:uid="{00000000-0005-0000-0000-0000FA080000}"/>
    <cellStyle name="Comma 2 3 5" xfId="2339" xr:uid="{00000000-0005-0000-0000-0000FB080000}"/>
    <cellStyle name="Comma 2 3 6" xfId="2340" xr:uid="{00000000-0005-0000-0000-0000FC080000}"/>
    <cellStyle name="Comma 2 3 7" xfId="2341" xr:uid="{00000000-0005-0000-0000-0000FD080000}"/>
    <cellStyle name="Comma 2 3_EBIT Bridge" xfId="2342" xr:uid="{00000000-0005-0000-0000-0000FE080000}"/>
    <cellStyle name="Comma 2 4" xfId="2343" xr:uid="{00000000-0005-0000-0000-0000FF080000}"/>
    <cellStyle name="Comma 2 4 2" xfId="2344" xr:uid="{00000000-0005-0000-0000-000000090000}"/>
    <cellStyle name="Comma 2 4 2 2" xfId="2345" xr:uid="{00000000-0005-0000-0000-000001090000}"/>
    <cellStyle name="Comma 2 4 2 2 2" xfId="2346" xr:uid="{00000000-0005-0000-0000-000002090000}"/>
    <cellStyle name="Comma 2 4 2 2 3" xfId="2347" xr:uid="{00000000-0005-0000-0000-000003090000}"/>
    <cellStyle name="Comma 2 4 2 2 4" xfId="2348" xr:uid="{00000000-0005-0000-0000-000004090000}"/>
    <cellStyle name="Comma 2 4 2 3" xfId="2349" xr:uid="{00000000-0005-0000-0000-000005090000}"/>
    <cellStyle name="Comma 2 4 2 4" xfId="2350" xr:uid="{00000000-0005-0000-0000-000006090000}"/>
    <cellStyle name="Comma 2 4 2 5" xfId="2351" xr:uid="{00000000-0005-0000-0000-000007090000}"/>
    <cellStyle name="Comma 2 4 3" xfId="2352" xr:uid="{00000000-0005-0000-0000-000008090000}"/>
    <cellStyle name="Comma 2 4 3 2" xfId="2353" xr:uid="{00000000-0005-0000-0000-000009090000}"/>
    <cellStyle name="Comma 2 4 3 2 2" xfId="2354" xr:uid="{00000000-0005-0000-0000-00000A090000}"/>
    <cellStyle name="Comma 2 4 3 2 3" xfId="2355" xr:uid="{00000000-0005-0000-0000-00000B090000}"/>
    <cellStyle name="Comma 2 4 3 2 4" xfId="2356" xr:uid="{00000000-0005-0000-0000-00000C090000}"/>
    <cellStyle name="Comma 2 4 3 3" xfId="2357" xr:uid="{00000000-0005-0000-0000-00000D090000}"/>
    <cellStyle name="Comma 2 4 3 4" xfId="2358" xr:uid="{00000000-0005-0000-0000-00000E090000}"/>
    <cellStyle name="Comma 2 4 3 5" xfId="2359" xr:uid="{00000000-0005-0000-0000-00000F090000}"/>
    <cellStyle name="Comma 2 4 4" xfId="2360" xr:uid="{00000000-0005-0000-0000-000010090000}"/>
    <cellStyle name="Comma 2 4 4 2" xfId="2361" xr:uid="{00000000-0005-0000-0000-000011090000}"/>
    <cellStyle name="Comma 2 4 4 3" xfId="2362" xr:uid="{00000000-0005-0000-0000-000012090000}"/>
    <cellStyle name="Comma 2 4 5" xfId="2363" xr:uid="{00000000-0005-0000-0000-000013090000}"/>
    <cellStyle name="Comma 2 4 6" xfId="2364" xr:uid="{00000000-0005-0000-0000-000014090000}"/>
    <cellStyle name="Comma 2 4 7" xfId="2365" xr:uid="{00000000-0005-0000-0000-000015090000}"/>
    <cellStyle name="Comma 2 4_Forecast" xfId="2366" xr:uid="{00000000-0005-0000-0000-000016090000}"/>
    <cellStyle name="Comma 2 5" xfId="2367" xr:uid="{00000000-0005-0000-0000-000017090000}"/>
    <cellStyle name="Comma 2 5 2" xfId="2368" xr:uid="{00000000-0005-0000-0000-000018090000}"/>
    <cellStyle name="Comma 2 5 3" xfId="2369" xr:uid="{00000000-0005-0000-0000-000019090000}"/>
    <cellStyle name="Comma 2 5 4" xfId="2370" xr:uid="{00000000-0005-0000-0000-00001A090000}"/>
    <cellStyle name="Comma 2 6" xfId="2371" xr:uid="{00000000-0005-0000-0000-00001B090000}"/>
    <cellStyle name="Comma 2 6 2" xfId="2372" xr:uid="{00000000-0005-0000-0000-00001C090000}"/>
    <cellStyle name="Comma 2 6 3" xfId="2373" xr:uid="{00000000-0005-0000-0000-00001D090000}"/>
    <cellStyle name="Comma 2 6 4" xfId="2374" xr:uid="{00000000-0005-0000-0000-00001E090000}"/>
    <cellStyle name="Comma 2 7" xfId="2375" xr:uid="{00000000-0005-0000-0000-00001F090000}"/>
    <cellStyle name="Comma 2 7 2" xfId="2376" xr:uid="{00000000-0005-0000-0000-000020090000}"/>
    <cellStyle name="Comma 2 7 3" xfId="2377" xr:uid="{00000000-0005-0000-0000-000021090000}"/>
    <cellStyle name="Comma 2 7 4" xfId="2378" xr:uid="{00000000-0005-0000-0000-000022090000}"/>
    <cellStyle name="Comma 2 8" xfId="2379" xr:uid="{00000000-0005-0000-0000-000023090000}"/>
    <cellStyle name="Comma 2 9" xfId="2380" xr:uid="{00000000-0005-0000-0000-000024090000}"/>
    <cellStyle name="Comma 2_CF" xfId="2381" xr:uid="{00000000-0005-0000-0000-000025090000}"/>
    <cellStyle name="Comma 20" xfId="2382" xr:uid="{00000000-0005-0000-0000-000026090000}"/>
    <cellStyle name="Comma 20 2" xfId="2383" xr:uid="{00000000-0005-0000-0000-000027090000}"/>
    <cellStyle name="Comma 20 2 2" xfId="2384" xr:uid="{00000000-0005-0000-0000-000028090000}"/>
    <cellStyle name="Comma 20 2 2 2" xfId="2385" xr:uid="{00000000-0005-0000-0000-000029090000}"/>
    <cellStyle name="Comma 20 2 2 3" xfId="2386" xr:uid="{00000000-0005-0000-0000-00002A090000}"/>
    <cellStyle name="Comma 20 2 2 4" xfId="2387" xr:uid="{00000000-0005-0000-0000-00002B090000}"/>
    <cellStyle name="Comma 20 2 3" xfId="2388" xr:uid="{00000000-0005-0000-0000-00002C090000}"/>
    <cellStyle name="Comma 20 2 4" xfId="2389" xr:uid="{00000000-0005-0000-0000-00002D090000}"/>
    <cellStyle name="Comma 20 2 5" xfId="2390" xr:uid="{00000000-0005-0000-0000-00002E090000}"/>
    <cellStyle name="Comma 20 3" xfId="2391" xr:uid="{00000000-0005-0000-0000-00002F090000}"/>
    <cellStyle name="Comma 20 3 2" xfId="2392" xr:uid="{00000000-0005-0000-0000-000030090000}"/>
    <cellStyle name="Comma 20 3 3" xfId="2393" xr:uid="{00000000-0005-0000-0000-000031090000}"/>
    <cellStyle name="Comma 20 3 4" xfId="2394" xr:uid="{00000000-0005-0000-0000-000032090000}"/>
    <cellStyle name="Comma 20 4" xfId="2395" xr:uid="{00000000-0005-0000-0000-000033090000}"/>
    <cellStyle name="Comma 20 5" xfId="2396" xr:uid="{00000000-0005-0000-0000-000034090000}"/>
    <cellStyle name="Comma 20 6" xfId="2397" xr:uid="{00000000-0005-0000-0000-000035090000}"/>
    <cellStyle name="Comma 21" xfId="2398" xr:uid="{00000000-0005-0000-0000-000036090000}"/>
    <cellStyle name="Comma 21 2" xfId="2399" xr:uid="{00000000-0005-0000-0000-000037090000}"/>
    <cellStyle name="Comma 21 3" xfId="2400" xr:uid="{00000000-0005-0000-0000-000038090000}"/>
    <cellStyle name="Comma 21 4" xfId="2401" xr:uid="{00000000-0005-0000-0000-000039090000}"/>
    <cellStyle name="Comma 22" xfId="2402" xr:uid="{00000000-0005-0000-0000-00003A090000}"/>
    <cellStyle name="Comma 22 2" xfId="2403" xr:uid="{00000000-0005-0000-0000-00003B090000}"/>
    <cellStyle name="Comma 22 3" xfId="2404" xr:uid="{00000000-0005-0000-0000-00003C090000}"/>
    <cellStyle name="Comma 22 4" xfId="2405" xr:uid="{00000000-0005-0000-0000-00003D090000}"/>
    <cellStyle name="Comma 23" xfId="2406" xr:uid="{00000000-0005-0000-0000-00003E090000}"/>
    <cellStyle name="Comma 23 2" xfId="2407" xr:uid="{00000000-0005-0000-0000-00003F090000}"/>
    <cellStyle name="Comma 23 3" xfId="2408" xr:uid="{00000000-0005-0000-0000-000040090000}"/>
    <cellStyle name="Comma 23 4" xfId="2409" xr:uid="{00000000-0005-0000-0000-000041090000}"/>
    <cellStyle name="Comma 24" xfId="2410" xr:uid="{00000000-0005-0000-0000-000042090000}"/>
    <cellStyle name="Comma 24 2" xfId="2411" xr:uid="{00000000-0005-0000-0000-000043090000}"/>
    <cellStyle name="Comma 24 2 2" xfId="2412" xr:uid="{00000000-0005-0000-0000-000044090000}"/>
    <cellStyle name="Comma 24 3" xfId="2413" xr:uid="{00000000-0005-0000-0000-000045090000}"/>
    <cellStyle name="Comma 25" xfId="2414" xr:uid="{00000000-0005-0000-0000-000046090000}"/>
    <cellStyle name="Comma 25 2" xfId="2415" xr:uid="{00000000-0005-0000-0000-000047090000}"/>
    <cellStyle name="Comma 25 2 2" xfId="2416" xr:uid="{00000000-0005-0000-0000-000048090000}"/>
    <cellStyle name="Comma 25 3" xfId="2417" xr:uid="{00000000-0005-0000-0000-000049090000}"/>
    <cellStyle name="Comma 26" xfId="2418" xr:uid="{00000000-0005-0000-0000-00004A090000}"/>
    <cellStyle name="Comma 26 2" xfId="2419" xr:uid="{00000000-0005-0000-0000-00004B090000}"/>
    <cellStyle name="Comma 26 2 2" xfId="2420" xr:uid="{00000000-0005-0000-0000-00004C090000}"/>
    <cellStyle name="Comma 26 3" xfId="2421" xr:uid="{00000000-0005-0000-0000-00004D090000}"/>
    <cellStyle name="Comma 27" xfId="2422" xr:uid="{00000000-0005-0000-0000-00004E090000}"/>
    <cellStyle name="Comma 27 2" xfId="2423" xr:uid="{00000000-0005-0000-0000-00004F090000}"/>
    <cellStyle name="Comma 27 2 2" xfId="2424" xr:uid="{00000000-0005-0000-0000-000050090000}"/>
    <cellStyle name="Comma 27 3" xfId="2425" xr:uid="{00000000-0005-0000-0000-000051090000}"/>
    <cellStyle name="Comma 28" xfId="2426" xr:uid="{00000000-0005-0000-0000-000052090000}"/>
    <cellStyle name="Comma 28 2" xfId="2427" xr:uid="{00000000-0005-0000-0000-000053090000}"/>
    <cellStyle name="Comma 28 2 2" xfId="2428" xr:uid="{00000000-0005-0000-0000-000054090000}"/>
    <cellStyle name="Comma 28 3" xfId="2429" xr:uid="{00000000-0005-0000-0000-000055090000}"/>
    <cellStyle name="Comma 29" xfId="2430" xr:uid="{00000000-0005-0000-0000-000056090000}"/>
    <cellStyle name="Comma 29 2" xfId="2431" xr:uid="{00000000-0005-0000-0000-000057090000}"/>
    <cellStyle name="Comma 29 2 2" xfId="2432" xr:uid="{00000000-0005-0000-0000-000058090000}"/>
    <cellStyle name="Comma 29 3" xfId="2433" xr:uid="{00000000-0005-0000-0000-000059090000}"/>
    <cellStyle name="Comma 3" xfId="2434" xr:uid="{00000000-0005-0000-0000-00005A090000}"/>
    <cellStyle name="Comma 3 2" xfId="2435" xr:uid="{00000000-0005-0000-0000-00005B090000}"/>
    <cellStyle name="Comma 3 2 2" xfId="2436" xr:uid="{00000000-0005-0000-0000-00005C090000}"/>
    <cellStyle name="Comma 3 2 3" xfId="2437" xr:uid="{00000000-0005-0000-0000-00005D090000}"/>
    <cellStyle name="Comma 3 2 4" xfId="2438" xr:uid="{00000000-0005-0000-0000-00005E090000}"/>
    <cellStyle name="Comma 3 3" xfId="2439" xr:uid="{00000000-0005-0000-0000-00005F090000}"/>
    <cellStyle name="Comma 3 3 2" xfId="2440" xr:uid="{00000000-0005-0000-0000-000060090000}"/>
    <cellStyle name="Comma 3 3 3" xfId="2441" xr:uid="{00000000-0005-0000-0000-000061090000}"/>
    <cellStyle name="Comma 3 3 4" xfId="2442" xr:uid="{00000000-0005-0000-0000-000062090000}"/>
    <cellStyle name="Comma 3 4" xfId="2443" xr:uid="{00000000-0005-0000-0000-000063090000}"/>
    <cellStyle name="Comma 3 4 2" xfId="2444" xr:uid="{00000000-0005-0000-0000-000064090000}"/>
    <cellStyle name="Comma 3 4 3" xfId="2445" xr:uid="{00000000-0005-0000-0000-000065090000}"/>
    <cellStyle name="Comma 3 4 4" xfId="2446" xr:uid="{00000000-0005-0000-0000-000066090000}"/>
    <cellStyle name="Comma 3 5" xfId="2447" xr:uid="{00000000-0005-0000-0000-000067090000}"/>
    <cellStyle name="Comma 3 6" xfId="2448" xr:uid="{00000000-0005-0000-0000-000068090000}"/>
    <cellStyle name="Comma 3*" xfId="2449" xr:uid="{00000000-0005-0000-0000-000069090000}"/>
    <cellStyle name="Comma 3_AP" xfId="2450" xr:uid="{00000000-0005-0000-0000-00006A090000}"/>
    <cellStyle name="Comma 30" xfId="2451" xr:uid="{00000000-0005-0000-0000-00006B090000}"/>
    <cellStyle name="Comma 30 2" xfId="2452" xr:uid="{00000000-0005-0000-0000-00006C090000}"/>
    <cellStyle name="Comma 30 2 2" xfId="2453" xr:uid="{00000000-0005-0000-0000-00006D090000}"/>
    <cellStyle name="Comma 30 3" xfId="2454" xr:uid="{00000000-0005-0000-0000-00006E090000}"/>
    <cellStyle name="Comma 31" xfId="2455" xr:uid="{00000000-0005-0000-0000-00006F090000}"/>
    <cellStyle name="Comma 31 2" xfId="2456" xr:uid="{00000000-0005-0000-0000-000070090000}"/>
    <cellStyle name="Comma 31 2 2" xfId="2457" xr:uid="{00000000-0005-0000-0000-000071090000}"/>
    <cellStyle name="Comma 31 3" xfId="2458" xr:uid="{00000000-0005-0000-0000-000072090000}"/>
    <cellStyle name="Comma 32" xfId="2459" xr:uid="{00000000-0005-0000-0000-000073090000}"/>
    <cellStyle name="Comma 32 2" xfId="2460" xr:uid="{00000000-0005-0000-0000-000074090000}"/>
    <cellStyle name="Comma 32 2 2" xfId="2461" xr:uid="{00000000-0005-0000-0000-000075090000}"/>
    <cellStyle name="Comma 32 3" xfId="2462" xr:uid="{00000000-0005-0000-0000-000076090000}"/>
    <cellStyle name="Comma 33" xfId="2463" xr:uid="{00000000-0005-0000-0000-000077090000}"/>
    <cellStyle name="Comma 33 2" xfId="2464" xr:uid="{00000000-0005-0000-0000-000078090000}"/>
    <cellStyle name="Comma 33 2 2" xfId="2465" xr:uid="{00000000-0005-0000-0000-000079090000}"/>
    <cellStyle name="Comma 33 3" xfId="2466" xr:uid="{00000000-0005-0000-0000-00007A090000}"/>
    <cellStyle name="Comma 34" xfId="2467" xr:uid="{00000000-0005-0000-0000-00007B090000}"/>
    <cellStyle name="Comma 34 2" xfId="2468" xr:uid="{00000000-0005-0000-0000-00007C090000}"/>
    <cellStyle name="Comma 34 2 2" xfId="2469" xr:uid="{00000000-0005-0000-0000-00007D090000}"/>
    <cellStyle name="Comma 34 3" xfId="2470" xr:uid="{00000000-0005-0000-0000-00007E090000}"/>
    <cellStyle name="Comma 35" xfId="2471" xr:uid="{00000000-0005-0000-0000-00007F090000}"/>
    <cellStyle name="Comma 35 2" xfId="2472" xr:uid="{00000000-0005-0000-0000-000080090000}"/>
    <cellStyle name="Comma 35 2 2" xfId="2473" xr:uid="{00000000-0005-0000-0000-000081090000}"/>
    <cellStyle name="Comma 35 3" xfId="2474" xr:uid="{00000000-0005-0000-0000-000082090000}"/>
    <cellStyle name="Comma 36" xfId="2475" xr:uid="{00000000-0005-0000-0000-000083090000}"/>
    <cellStyle name="Comma 36 2" xfId="2476" xr:uid="{00000000-0005-0000-0000-000084090000}"/>
    <cellStyle name="Comma 36 2 2" xfId="2477" xr:uid="{00000000-0005-0000-0000-000085090000}"/>
    <cellStyle name="Comma 36 3" xfId="2478" xr:uid="{00000000-0005-0000-0000-000086090000}"/>
    <cellStyle name="Comma 37" xfId="2479" xr:uid="{00000000-0005-0000-0000-000087090000}"/>
    <cellStyle name="Comma 37 2" xfId="2480" xr:uid="{00000000-0005-0000-0000-000088090000}"/>
    <cellStyle name="Comma 37 2 2" xfId="2481" xr:uid="{00000000-0005-0000-0000-000089090000}"/>
    <cellStyle name="Comma 37 3" xfId="2482" xr:uid="{00000000-0005-0000-0000-00008A090000}"/>
    <cellStyle name="Comma 38" xfId="2483" xr:uid="{00000000-0005-0000-0000-00008B090000}"/>
    <cellStyle name="Comma 38 2" xfId="2484" xr:uid="{00000000-0005-0000-0000-00008C090000}"/>
    <cellStyle name="Comma 38 2 2" xfId="2485" xr:uid="{00000000-0005-0000-0000-00008D090000}"/>
    <cellStyle name="Comma 38 3" xfId="2486" xr:uid="{00000000-0005-0000-0000-00008E090000}"/>
    <cellStyle name="Comma 39" xfId="2487" xr:uid="{00000000-0005-0000-0000-00008F090000}"/>
    <cellStyle name="Comma 39 2" xfId="2488" xr:uid="{00000000-0005-0000-0000-000090090000}"/>
    <cellStyle name="Comma 39 2 2" xfId="2489" xr:uid="{00000000-0005-0000-0000-000091090000}"/>
    <cellStyle name="Comma 39 3" xfId="2490" xr:uid="{00000000-0005-0000-0000-000092090000}"/>
    <cellStyle name="Comma 4" xfId="2491" xr:uid="{00000000-0005-0000-0000-000093090000}"/>
    <cellStyle name="Comma 4 10" xfId="2492" xr:uid="{00000000-0005-0000-0000-000094090000}"/>
    <cellStyle name="Comma 4 2" xfId="2493" xr:uid="{00000000-0005-0000-0000-000095090000}"/>
    <cellStyle name="Comma 4 2 10" xfId="2494" xr:uid="{00000000-0005-0000-0000-000096090000}"/>
    <cellStyle name="Comma 4 2 11" xfId="2495" xr:uid="{00000000-0005-0000-0000-000097090000}"/>
    <cellStyle name="Comma 4 2 2" xfId="2496" xr:uid="{00000000-0005-0000-0000-000098090000}"/>
    <cellStyle name="Comma 4 2 2 2" xfId="2497" xr:uid="{00000000-0005-0000-0000-000099090000}"/>
    <cellStyle name="Comma 4 2 2 2 2" xfId="2498" xr:uid="{00000000-0005-0000-0000-00009A090000}"/>
    <cellStyle name="Comma 4 2 2 2 2 2" xfId="2499" xr:uid="{00000000-0005-0000-0000-00009B090000}"/>
    <cellStyle name="Comma 4 2 2 2 2 2 2" xfId="2500" xr:uid="{00000000-0005-0000-0000-00009C090000}"/>
    <cellStyle name="Comma 4 2 2 2 2 2 3" xfId="2501" xr:uid="{00000000-0005-0000-0000-00009D090000}"/>
    <cellStyle name="Comma 4 2 2 2 2 2 4" xfId="2502" xr:uid="{00000000-0005-0000-0000-00009E090000}"/>
    <cellStyle name="Comma 4 2 2 2 2 3" xfId="2503" xr:uid="{00000000-0005-0000-0000-00009F090000}"/>
    <cellStyle name="Comma 4 2 2 2 2 4" xfId="2504" xr:uid="{00000000-0005-0000-0000-0000A0090000}"/>
    <cellStyle name="Comma 4 2 2 2 2 5" xfId="2505" xr:uid="{00000000-0005-0000-0000-0000A1090000}"/>
    <cellStyle name="Comma 4 2 2 2 3" xfId="2506" xr:uid="{00000000-0005-0000-0000-0000A2090000}"/>
    <cellStyle name="Comma 4 2 2 2 3 2" xfId="2507" xr:uid="{00000000-0005-0000-0000-0000A3090000}"/>
    <cellStyle name="Comma 4 2 2 2 3 3" xfId="2508" xr:uid="{00000000-0005-0000-0000-0000A4090000}"/>
    <cellStyle name="Comma 4 2 2 2 3 4" xfId="2509" xr:uid="{00000000-0005-0000-0000-0000A5090000}"/>
    <cellStyle name="Comma 4 2 2 2 4" xfId="2510" xr:uid="{00000000-0005-0000-0000-0000A6090000}"/>
    <cellStyle name="Comma 4 2 2 2 5" xfId="2511" xr:uid="{00000000-0005-0000-0000-0000A7090000}"/>
    <cellStyle name="Comma 4 2 2 2 6" xfId="2512" xr:uid="{00000000-0005-0000-0000-0000A8090000}"/>
    <cellStyle name="Comma 4 2 2 3" xfId="2513" xr:uid="{00000000-0005-0000-0000-0000A9090000}"/>
    <cellStyle name="Comma 4 2 2 3 2" xfId="2514" xr:uid="{00000000-0005-0000-0000-0000AA090000}"/>
    <cellStyle name="Comma 4 2 2 3 2 2" xfId="2515" xr:uid="{00000000-0005-0000-0000-0000AB090000}"/>
    <cellStyle name="Comma 4 2 2 3 2 2 2" xfId="2516" xr:uid="{00000000-0005-0000-0000-0000AC090000}"/>
    <cellStyle name="Comma 4 2 2 3 2 2 3" xfId="2517" xr:uid="{00000000-0005-0000-0000-0000AD090000}"/>
    <cellStyle name="Comma 4 2 2 3 2 2 4" xfId="2518" xr:uid="{00000000-0005-0000-0000-0000AE090000}"/>
    <cellStyle name="Comma 4 2 2 3 2 3" xfId="2519" xr:uid="{00000000-0005-0000-0000-0000AF090000}"/>
    <cellStyle name="Comma 4 2 2 3 2 4" xfId="2520" xr:uid="{00000000-0005-0000-0000-0000B0090000}"/>
    <cellStyle name="Comma 4 2 2 3 2 5" xfId="2521" xr:uid="{00000000-0005-0000-0000-0000B1090000}"/>
    <cellStyle name="Comma 4 2 2 3 3" xfId="2522" xr:uid="{00000000-0005-0000-0000-0000B2090000}"/>
    <cellStyle name="Comma 4 2 2 3 3 2" xfId="2523" xr:uid="{00000000-0005-0000-0000-0000B3090000}"/>
    <cellStyle name="Comma 4 2 2 3 3 3" xfId="2524" xr:uid="{00000000-0005-0000-0000-0000B4090000}"/>
    <cellStyle name="Comma 4 2 2 3 3 4" xfId="2525" xr:uid="{00000000-0005-0000-0000-0000B5090000}"/>
    <cellStyle name="Comma 4 2 2 3 4" xfId="2526" xr:uid="{00000000-0005-0000-0000-0000B6090000}"/>
    <cellStyle name="Comma 4 2 2 3 5" xfId="2527" xr:uid="{00000000-0005-0000-0000-0000B7090000}"/>
    <cellStyle name="Comma 4 2 2 3 6" xfId="2528" xr:uid="{00000000-0005-0000-0000-0000B8090000}"/>
    <cellStyle name="Comma 4 2 2 4" xfId="2529" xr:uid="{00000000-0005-0000-0000-0000B9090000}"/>
    <cellStyle name="Comma 4 2 2 4 2" xfId="2530" xr:uid="{00000000-0005-0000-0000-0000BA090000}"/>
    <cellStyle name="Comma 4 2 2 4 2 2" xfId="2531" xr:uid="{00000000-0005-0000-0000-0000BB090000}"/>
    <cellStyle name="Comma 4 2 2 4 2 3" xfId="2532" xr:uid="{00000000-0005-0000-0000-0000BC090000}"/>
    <cellStyle name="Comma 4 2 2 4 2 4" xfId="2533" xr:uid="{00000000-0005-0000-0000-0000BD090000}"/>
    <cellStyle name="Comma 4 2 2 4 3" xfId="2534" xr:uid="{00000000-0005-0000-0000-0000BE090000}"/>
    <cellStyle name="Comma 4 2 2 4 4" xfId="2535" xr:uid="{00000000-0005-0000-0000-0000BF090000}"/>
    <cellStyle name="Comma 4 2 2 4 5" xfId="2536" xr:uid="{00000000-0005-0000-0000-0000C0090000}"/>
    <cellStyle name="Comma 4 2 2 5" xfId="2537" xr:uid="{00000000-0005-0000-0000-0000C1090000}"/>
    <cellStyle name="Comma 4 2 2 5 2" xfId="2538" xr:uid="{00000000-0005-0000-0000-0000C2090000}"/>
    <cellStyle name="Comma 4 2 2 5 2 2" xfId="2539" xr:uid="{00000000-0005-0000-0000-0000C3090000}"/>
    <cellStyle name="Comma 4 2 2 5 2 3" xfId="2540" xr:uid="{00000000-0005-0000-0000-0000C4090000}"/>
    <cellStyle name="Comma 4 2 2 5 2 4" xfId="2541" xr:uid="{00000000-0005-0000-0000-0000C5090000}"/>
    <cellStyle name="Comma 4 2 2 5 3" xfId="2542" xr:uid="{00000000-0005-0000-0000-0000C6090000}"/>
    <cellStyle name="Comma 4 2 2 5 4" xfId="2543" xr:uid="{00000000-0005-0000-0000-0000C7090000}"/>
    <cellStyle name="Comma 4 2 2 5 5" xfId="2544" xr:uid="{00000000-0005-0000-0000-0000C8090000}"/>
    <cellStyle name="Comma 4 2 2 6" xfId="2545" xr:uid="{00000000-0005-0000-0000-0000C9090000}"/>
    <cellStyle name="Comma 4 2 2 6 2" xfId="2546" xr:uid="{00000000-0005-0000-0000-0000CA090000}"/>
    <cellStyle name="Comma 4 2 2 6 3" xfId="2547" xr:uid="{00000000-0005-0000-0000-0000CB090000}"/>
    <cellStyle name="Comma 4 2 2 6 4" xfId="2548" xr:uid="{00000000-0005-0000-0000-0000CC090000}"/>
    <cellStyle name="Comma 4 2 2 7" xfId="2549" xr:uid="{00000000-0005-0000-0000-0000CD090000}"/>
    <cellStyle name="Comma 4 2 2 8" xfId="2550" xr:uid="{00000000-0005-0000-0000-0000CE090000}"/>
    <cellStyle name="Comma 4 2 2 9" xfId="2551" xr:uid="{00000000-0005-0000-0000-0000CF090000}"/>
    <cellStyle name="Comma 4 2 3" xfId="2552" xr:uid="{00000000-0005-0000-0000-0000D0090000}"/>
    <cellStyle name="Comma 4 2 3 2" xfId="2553" xr:uid="{00000000-0005-0000-0000-0000D1090000}"/>
    <cellStyle name="Comma 4 2 3 2 2" xfId="2554" xr:uid="{00000000-0005-0000-0000-0000D2090000}"/>
    <cellStyle name="Comma 4 2 3 2 2 2" xfId="2555" xr:uid="{00000000-0005-0000-0000-0000D3090000}"/>
    <cellStyle name="Comma 4 2 3 2 2 2 2" xfId="2556" xr:uid="{00000000-0005-0000-0000-0000D4090000}"/>
    <cellStyle name="Comma 4 2 3 2 2 2 3" xfId="2557" xr:uid="{00000000-0005-0000-0000-0000D5090000}"/>
    <cellStyle name="Comma 4 2 3 2 2 2 4" xfId="2558" xr:uid="{00000000-0005-0000-0000-0000D6090000}"/>
    <cellStyle name="Comma 4 2 3 2 2 3" xfId="2559" xr:uid="{00000000-0005-0000-0000-0000D7090000}"/>
    <cellStyle name="Comma 4 2 3 2 2 4" xfId="2560" xr:uid="{00000000-0005-0000-0000-0000D8090000}"/>
    <cellStyle name="Comma 4 2 3 2 2 5" xfId="2561" xr:uid="{00000000-0005-0000-0000-0000D9090000}"/>
    <cellStyle name="Comma 4 2 3 2 3" xfId="2562" xr:uid="{00000000-0005-0000-0000-0000DA090000}"/>
    <cellStyle name="Comma 4 2 3 2 3 2" xfId="2563" xr:uid="{00000000-0005-0000-0000-0000DB090000}"/>
    <cellStyle name="Comma 4 2 3 2 3 3" xfId="2564" xr:uid="{00000000-0005-0000-0000-0000DC090000}"/>
    <cellStyle name="Comma 4 2 3 2 3 4" xfId="2565" xr:uid="{00000000-0005-0000-0000-0000DD090000}"/>
    <cellStyle name="Comma 4 2 3 2 4" xfId="2566" xr:uid="{00000000-0005-0000-0000-0000DE090000}"/>
    <cellStyle name="Comma 4 2 3 2 5" xfId="2567" xr:uid="{00000000-0005-0000-0000-0000DF090000}"/>
    <cellStyle name="Comma 4 2 3 2 6" xfId="2568" xr:uid="{00000000-0005-0000-0000-0000E0090000}"/>
    <cellStyle name="Comma 4 2 3 3" xfId="2569" xr:uid="{00000000-0005-0000-0000-0000E1090000}"/>
    <cellStyle name="Comma 4 2 3 3 2" xfId="2570" xr:uid="{00000000-0005-0000-0000-0000E2090000}"/>
    <cellStyle name="Comma 4 2 3 3 2 2" xfId="2571" xr:uid="{00000000-0005-0000-0000-0000E3090000}"/>
    <cellStyle name="Comma 4 2 3 3 2 2 2" xfId="2572" xr:uid="{00000000-0005-0000-0000-0000E4090000}"/>
    <cellStyle name="Comma 4 2 3 3 2 2 3" xfId="2573" xr:uid="{00000000-0005-0000-0000-0000E5090000}"/>
    <cellStyle name="Comma 4 2 3 3 2 2 4" xfId="2574" xr:uid="{00000000-0005-0000-0000-0000E6090000}"/>
    <cellStyle name="Comma 4 2 3 3 2 3" xfId="2575" xr:uid="{00000000-0005-0000-0000-0000E7090000}"/>
    <cellStyle name="Comma 4 2 3 3 2 4" xfId="2576" xr:uid="{00000000-0005-0000-0000-0000E8090000}"/>
    <cellStyle name="Comma 4 2 3 3 2 5" xfId="2577" xr:uid="{00000000-0005-0000-0000-0000E9090000}"/>
    <cellStyle name="Comma 4 2 3 3 3" xfId="2578" xr:uid="{00000000-0005-0000-0000-0000EA090000}"/>
    <cellStyle name="Comma 4 2 3 3 3 2" xfId="2579" xr:uid="{00000000-0005-0000-0000-0000EB090000}"/>
    <cellStyle name="Comma 4 2 3 3 3 3" xfId="2580" xr:uid="{00000000-0005-0000-0000-0000EC090000}"/>
    <cellStyle name="Comma 4 2 3 3 3 4" xfId="2581" xr:uid="{00000000-0005-0000-0000-0000ED090000}"/>
    <cellStyle name="Comma 4 2 3 3 4" xfId="2582" xr:uid="{00000000-0005-0000-0000-0000EE090000}"/>
    <cellStyle name="Comma 4 2 3 3 5" xfId="2583" xr:uid="{00000000-0005-0000-0000-0000EF090000}"/>
    <cellStyle name="Comma 4 2 3 3 6" xfId="2584" xr:uid="{00000000-0005-0000-0000-0000F0090000}"/>
    <cellStyle name="Comma 4 2 3 4" xfId="2585" xr:uid="{00000000-0005-0000-0000-0000F1090000}"/>
    <cellStyle name="Comma 4 2 3 4 2" xfId="2586" xr:uid="{00000000-0005-0000-0000-0000F2090000}"/>
    <cellStyle name="Comma 4 2 3 4 2 2" xfId="2587" xr:uid="{00000000-0005-0000-0000-0000F3090000}"/>
    <cellStyle name="Comma 4 2 3 4 2 3" xfId="2588" xr:uid="{00000000-0005-0000-0000-0000F4090000}"/>
    <cellStyle name="Comma 4 2 3 4 2 4" xfId="2589" xr:uid="{00000000-0005-0000-0000-0000F5090000}"/>
    <cellStyle name="Comma 4 2 3 4 3" xfId="2590" xr:uid="{00000000-0005-0000-0000-0000F6090000}"/>
    <cellStyle name="Comma 4 2 3 4 4" xfId="2591" xr:uid="{00000000-0005-0000-0000-0000F7090000}"/>
    <cellStyle name="Comma 4 2 3 4 5" xfId="2592" xr:uid="{00000000-0005-0000-0000-0000F8090000}"/>
    <cellStyle name="Comma 4 2 3 5" xfId="2593" xr:uid="{00000000-0005-0000-0000-0000F9090000}"/>
    <cellStyle name="Comma 4 2 3 5 2" xfId="2594" xr:uid="{00000000-0005-0000-0000-0000FA090000}"/>
    <cellStyle name="Comma 4 2 3 5 2 2" xfId="2595" xr:uid="{00000000-0005-0000-0000-0000FB090000}"/>
    <cellStyle name="Comma 4 2 3 5 2 3" xfId="2596" xr:uid="{00000000-0005-0000-0000-0000FC090000}"/>
    <cellStyle name="Comma 4 2 3 5 2 4" xfId="2597" xr:uid="{00000000-0005-0000-0000-0000FD090000}"/>
    <cellStyle name="Comma 4 2 3 5 3" xfId="2598" xr:uid="{00000000-0005-0000-0000-0000FE090000}"/>
    <cellStyle name="Comma 4 2 3 5 4" xfId="2599" xr:uid="{00000000-0005-0000-0000-0000FF090000}"/>
    <cellStyle name="Comma 4 2 3 5 5" xfId="2600" xr:uid="{00000000-0005-0000-0000-0000000A0000}"/>
    <cellStyle name="Comma 4 2 3 6" xfId="2601" xr:uid="{00000000-0005-0000-0000-0000010A0000}"/>
    <cellStyle name="Comma 4 2 3 6 2" xfId="2602" xr:uid="{00000000-0005-0000-0000-0000020A0000}"/>
    <cellStyle name="Comma 4 2 3 6 3" xfId="2603" xr:uid="{00000000-0005-0000-0000-0000030A0000}"/>
    <cellStyle name="Comma 4 2 3 6 4" xfId="2604" xr:uid="{00000000-0005-0000-0000-0000040A0000}"/>
    <cellStyle name="Comma 4 2 3 7" xfId="2605" xr:uid="{00000000-0005-0000-0000-0000050A0000}"/>
    <cellStyle name="Comma 4 2 3 8" xfId="2606" xr:uid="{00000000-0005-0000-0000-0000060A0000}"/>
    <cellStyle name="Comma 4 2 3 9" xfId="2607" xr:uid="{00000000-0005-0000-0000-0000070A0000}"/>
    <cellStyle name="Comma 4 2 4" xfId="2608" xr:uid="{00000000-0005-0000-0000-0000080A0000}"/>
    <cellStyle name="Comma 4 2 4 2" xfId="2609" xr:uid="{00000000-0005-0000-0000-0000090A0000}"/>
    <cellStyle name="Comma 4 2 4 2 2" xfId="2610" xr:uid="{00000000-0005-0000-0000-00000A0A0000}"/>
    <cellStyle name="Comma 4 2 4 2 2 2" xfId="2611" xr:uid="{00000000-0005-0000-0000-00000B0A0000}"/>
    <cellStyle name="Comma 4 2 4 2 2 3" xfId="2612" xr:uid="{00000000-0005-0000-0000-00000C0A0000}"/>
    <cellStyle name="Comma 4 2 4 2 2 4" xfId="2613" xr:uid="{00000000-0005-0000-0000-00000D0A0000}"/>
    <cellStyle name="Comma 4 2 4 2 3" xfId="2614" xr:uid="{00000000-0005-0000-0000-00000E0A0000}"/>
    <cellStyle name="Comma 4 2 4 2 4" xfId="2615" xr:uid="{00000000-0005-0000-0000-00000F0A0000}"/>
    <cellStyle name="Comma 4 2 4 2 5" xfId="2616" xr:uid="{00000000-0005-0000-0000-0000100A0000}"/>
    <cellStyle name="Comma 4 2 4 3" xfId="2617" xr:uid="{00000000-0005-0000-0000-0000110A0000}"/>
    <cellStyle name="Comma 4 2 4 3 2" xfId="2618" xr:uid="{00000000-0005-0000-0000-0000120A0000}"/>
    <cellStyle name="Comma 4 2 4 3 3" xfId="2619" xr:uid="{00000000-0005-0000-0000-0000130A0000}"/>
    <cellStyle name="Comma 4 2 4 3 4" xfId="2620" xr:uid="{00000000-0005-0000-0000-0000140A0000}"/>
    <cellStyle name="Comma 4 2 4 4" xfId="2621" xr:uid="{00000000-0005-0000-0000-0000150A0000}"/>
    <cellStyle name="Comma 4 2 4 5" xfId="2622" xr:uid="{00000000-0005-0000-0000-0000160A0000}"/>
    <cellStyle name="Comma 4 2 4 6" xfId="2623" xr:uid="{00000000-0005-0000-0000-0000170A0000}"/>
    <cellStyle name="Comma 4 2 5" xfId="2624" xr:uid="{00000000-0005-0000-0000-0000180A0000}"/>
    <cellStyle name="Comma 4 2 5 2" xfId="2625" xr:uid="{00000000-0005-0000-0000-0000190A0000}"/>
    <cellStyle name="Comma 4 2 5 2 2" xfId="2626" xr:uid="{00000000-0005-0000-0000-00001A0A0000}"/>
    <cellStyle name="Comma 4 2 5 2 2 2" xfId="2627" xr:uid="{00000000-0005-0000-0000-00001B0A0000}"/>
    <cellStyle name="Comma 4 2 5 2 2 3" xfId="2628" xr:uid="{00000000-0005-0000-0000-00001C0A0000}"/>
    <cellStyle name="Comma 4 2 5 2 2 4" xfId="2629" xr:uid="{00000000-0005-0000-0000-00001D0A0000}"/>
    <cellStyle name="Comma 4 2 5 2 3" xfId="2630" xr:uid="{00000000-0005-0000-0000-00001E0A0000}"/>
    <cellStyle name="Comma 4 2 5 2 4" xfId="2631" xr:uid="{00000000-0005-0000-0000-00001F0A0000}"/>
    <cellStyle name="Comma 4 2 5 2 5" xfId="2632" xr:uid="{00000000-0005-0000-0000-0000200A0000}"/>
    <cellStyle name="Comma 4 2 5 3" xfId="2633" xr:uid="{00000000-0005-0000-0000-0000210A0000}"/>
    <cellStyle name="Comma 4 2 5 3 2" xfId="2634" xr:uid="{00000000-0005-0000-0000-0000220A0000}"/>
    <cellStyle name="Comma 4 2 5 3 3" xfId="2635" xr:uid="{00000000-0005-0000-0000-0000230A0000}"/>
    <cellStyle name="Comma 4 2 5 3 4" xfId="2636" xr:uid="{00000000-0005-0000-0000-0000240A0000}"/>
    <cellStyle name="Comma 4 2 5 4" xfId="2637" xr:uid="{00000000-0005-0000-0000-0000250A0000}"/>
    <cellStyle name="Comma 4 2 5 5" xfId="2638" xr:uid="{00000000-0005-0000-0000-0000260A0000}"/>
    <cellStyle name="Comma 4 2 5 6" xfId="2639" xr:uid="{00000000-0005-0000-0000-0000270A0000}"/>
    <cellStyle name="Comma 4 2 6" xfId="2640" xr:uid="{00000000-0005-0000-0000-0000280A0000}"/>
    <cellStyle name="Comma 4 2 6 2" xfId="2641" xr:uid="{00000000-0005-0000-0000-0000290A0000}"/>
    <cellStyle name="Comma 4 2 6 2 2" xfId="2642" xr:uid="{00000000-0005-0000-0000-00002A0A0000}"/>
    <cellStyle name="Comma 4 2 6 2 3" xfId="2643" xr:uid="{00000000-0005-0000-0000-00002B0A0000}"/>
    <cellStyle name="Comma 4 2 6 2 4" xfId="2644" xr:uid="{00000000-0005-0000-0000-00002C0A0000}"/>
    <cellStyle name="Comma 4 2 6 3" xfId="2645" xr:uid="{00000000-0005-0000-0000-00002D0A0000}"/>
    <cellStyle name="Comma 4 2 6 3 2" xfId="2646" xr:uid="{00000000-0005-0000-0000-00002E0A0000}"/>
    <cellStyle name="Comma 4 2 6 3 3" xfId="2647" xr:uid="{00000000-0005-0000-0000-00002F0A0000}"/>
    <cellStyle name="Comma 4 2 6 3 4" xfId="2648" xr:uid="{00000000-0005-0000-0000-0000300A0000}"/>
    <cellStyle name="Comma 4 2 6 4" xfId="2649" xr:uid="{00000000-0005-0000-0000-0000310A0000}"/>
    <cellStyle name="Comma 4 2 6 5" xfId="2650" xr:uid="{00000000-0005-0000-0000-0000320A0000}"/>
    <cellStyle name="Comma 4 2 6 6" xfId="2651" xr:uid="{00000000-0005-0000-0000-0000330A0000}"/>
    <cellStyle name="Comma 4 2 7" xfId="2652" xr:uid="{00000000-0005-0000-0000-0000340A0000}"/>
    <cellStyle name="Comma 4 2 7 2" xfId="2653" xr:uid="{00000000-0005-0000-0000-0000350A0000}"/>
    <cellStyle name="Comma 4 2 7 2 2" xfId="2654" xr:uid="{00000000-0005-0000-0000-0000360A0000}"/>
    <cellStyle name="Comma 4 2 7 2 3" xfId="2655" xr:uid="{00000000-0005-0000-0000-0000370A0000}"/>
    <cellStyle name="Comma 4 2 7 2 4" xfId="2656" xr:uid="{00000000-0005-0000-0000-0000380A0000}"/>
    <cellStyle name="Comma 4 2 7 3" xfId="2657" xr:uid="{00000000-0005-0000-0000-0000390A0000}"/>
    <cellStyle name="Comma 4 2 7 4" xfId="2658" xr:uid="{00000000-0005-0000-0000-00003A0A0000}"/>
    <cellStyle name="Comma 4 2 7 5" xfId="2659" xr:uid="{00000000-0005-0000-0000-00003B0A0000}"/>
    <cellStyle name="Comma 4 2 8" xfId="2660" xr:uid="{00000000-0005-0000-0000-00003C0A0000}"/>
    <cellStyle name="Comma 4 2 8 2" xfId="2661" xr:uid="{00000000-0005-0000-0000-00003D0A0000}"/>
    <cellStyle name="Comma 4 2 8 3" xfId="2662" xr:uid="{00000000-0005-0000-0000-00003E0A0000}"/>
    <cellStyle name="Comma 4 2 8 4" xfId="2663" xr:uid="{00000000-0005-0000-0000-00003F0A0000}"/>
    <cellStyle name="Comma 4 2 9" xfId="2664" xr:uid="{00000000-0005-0000-0000-0000400A0000}"/>
    <cellStyle name="Comma 4 3" xfId="2665" xr:uid="{00000000-0005-0000-0000-0000410A0000}"/>
    <cellStyle name="Comma 4 3 2" xfId="2666" xr:uid="{00000000-0005-0000-0000-0000420A0000}"/>
    <cellStyle name="Comma 4 3 2 2" xfId="2667" xr:uid="{00000000-0005-0000-0000-0000430A0000}"/>
    <cellStyle name="Comma 4 3 2 2 2" xfId="2668" xr:uid="{00000000-0005-0000-0000-0000440A0000}"/>
    <cellStyle name="Comma 4 3 2 2 3" xfId="2669" xr:uid="{00000000-0005-0000-0000-0000450A0000}"/>
    <cellStyle name="Comma 4 3 2 2 4" xfId="2670" xr:uid="{00000000-0005-0000-0000-0000460A0000}"/>
    <cellStyle name="Comma 4 3 2 3" xfId="2671" xr:uid="{00000000-0005-0000-0000-0000470A0000}"/>
    <cellStyle name="Comma 4 3 2 4" xfId="2672" xr:uid="{00000000-0005-0000-0000-0000480A0000}"/>
    <cellStyle name="Comma 4 3 2 5" xfId="2673" xr:uid="{00000000-0005-0000-0000-0000490A0000}"/>
    <cellStyle name="Comma 4 3 3" xfId="2674" xr:uid="{00000000-0005-0000-0000-00004A0A0000}"/>
    <cellStyle name="Comma 4 3 4" xfId="2675" xr:uid="{00000000-0005-0000-0000-00004B0A0000}"/>
    <cellStyle name="Comma 4 3 5" xfId="2676" xr:uid="{00000000-0005-0000-0000-00004C0A0000}"/>
    <cellStyle name="Comma 4 4" xfId="2677" xr:uid="{00000000-0005-0000-0000-00004D0A0000}"/>
    <cellStyle name="Comma 4 4 2" xfId="2678" xr:uid="{00000000-0005-0000-0000-00004E0A0000}"/>
    <cellStyle name="Comma 4 4 3" xfId="2679" xr:uid="{00000000-0005-0000-0000-00004F0A0000}"/>
    <cellStyle name="Comma 4 4 4" xfId="2680" xr:uid="{00000000-0005-0000-0000-0000500A0000}"/>
    <cellStyle name="Comma 4 5" xfId="2681" xr:uid="{00000000-0005-0000-0000-0000510A0000}"/>
    <cellStyle name="Comma 4 5 2" xfId="2682" xr:uid="{00000000-0005-0000-0000-0000520A0000}"/>
    <cellStyle name="Comma 4 5 3" xfId="2683" xr:uid="{00000000-0005-0000-0000-0000530A0000}"/>
    <cellStyle name="Comma 4 5 4" xfId="2684" xr:uid="{00000000-0005-0000-0000-0000540A0000}"/>
    <cellStyle name="Comma 4 6" xfId="2685" xr:uid="{00000000-0005-0000-0000-0000550A0000}"/>
    <cellStyle name="Comma 4 6 2" xfId="2686" xr:uid="{00000000-0005-0000-0000-0000560A0000}"/>
    <cellStyle name="Comma 4 6 3" xfId="2687" xr:uid="{00000000-0005-0000-0000-0000570A0000}"/>
    <cellStyle name="Comma 4 6 4" xfId="2688" xr:uid="{00000000-0005-0000-0000-0000580A0000}"/>
    <cellStyle name="Comma 4 7" xfId="2689" xr:uid="{00000000-0005-0000-0000-0000590A0000}"/>
    <cellStyle name="Comma 4 7 2" xfId="2690" xr:uid="{00000000-0005-0000-0000-00005A0A0000}"/>
    <cellStyle name="Comma 4 7 3" xfId="2691" xr:uid="{00000000-0005-0000-0000-00005B0A0000}"/>
    <cellStyle name="Comma 4 7 4" xfId="2692" xr:uid="{00000000-0005-0000-0000-00005C0A0000}"/>
    <cellStyle name="Comma 4 8" xfId="2693" xr:uid="{00000000-0005-0000-0000-00005D0A0000}"/>
    <cellStyle name="Comma 4 9" xfId="2694" xr:uid="{00000000-0005-0000-0000-00005E0A0000}"/>
    <cellStyle name="Comma 4_AP" xfId="2695" xr:uid="{00000000-0005-0000-0000-00005F0A0000}"/>
    <cellStyle name="Comma 40" xfId="2696" xr:uid="{00000000-0005-0000-0000-0000600A0000}"/>
    <cellStyle name="Comma 40 2" xfId="2697" xr:uid="{00000000-0005-0000-0000-0000610A0000}"/>
    <cellStyle name="Comma 40 2 2" xfId="2698" xr:uid="{00000000-0005-0000-0000-0000620A0000}"/>
    <cellStyle name="Comma 40 3" xfId="2699" xr:uid="{00000000-0005-0000-0000-0000630A0000}"/>
    <cellStyle name="Comma 41" xfId="2700" xr:uid="{00000000-0005-0000-0000-0000640A0000}"/>
    <cellStyle name="Comma 41 2" xfId="2701" xr:uid="{00000000-0005-0000-0000-0000650A0000}"/>
    <cellStyle name="Comma 41 2 2" xfId="2702" xr:uid="{00000000-0005-0000-0000-0000660A0000}"/>
    <cellStyle name="Comma 41 3" xfId="2703" xr:uid="{00000000-0005-0000-0000-0000670A0000}"/>
    <cellStyle name="Comma 42" xfId="2704" xr:uid="{00000000-0005-0000-0000-0000680A0000}"/>
    <cellStyle name="Comma 42 2" xfId="2705" xr:uid="{00000000-0005-0000-0000-0000690A0000}"/>
    <cellStyle name="Comma 42 2 2" xfId="2706" xr:uid="{00000000-0005-0000-0000-00006A0A0000}"/>
    <cellStyle name="Comma 42 3" xfId="2707" xr:uid="{00000000-0005-0000-0000-00006B0A0000}"/>
    <cellStyle name="Comma 43" xfId="2708" xr:uid="{00000000-0005-0000-0000-00006C0A0000}"/>
    <cellStyle name="Comma 44" xfId="2709" xr:uid="{00000000-0005-0000-0000-00006D0A0000}"/>
    <cellStyle name="Comma 45" xfId="2710" xr:uid="{00000000-0005-0000-0000-00006E0A0000}"/>
    <cellStyle name="Comma 46" xfId="2711" xr:uid="{00000000-0005-0000-0000-00006F0A0000}"/>
    <cellStyle name="Comma 47" xfId="2712" xr:uid="{00000000-0005-0000-0000-0000700A0000}"/>
    <cellStyle name="Comma 48" xfId="2713" xr:uid="{00000000-0005-0000-0000-0000710A0000}"/>
    <cellStyle name="Comma 5" xfId="2714" xr:uid="{00000000-0005-0000-0000-0000720A0000}"/>
    <cellStyle name="Comma 5 10" xfId="2715" xr:uid="{00000000-0005-0000-0000-0000730A0000}"/>
    <cellStyle name="Comma 5 11" xfId="2716" xr:uid="{00000000-0005-0000-0000-0000740A0000}"/>
    <cellStyle name="Comma 5 12" xfId="2717" xr:uid="{00000000-0005-0000-0000-0000750A0000}"/>
    <cellStyle name="Comma 5 2" xfId="2718" xr:uid="{00000000-0005-0000-0000-0000760A0000}"/>
    <cellStyle name="Comma 5 2 2" xfId="2719" xr:uid="{00000000-0005-0000-0000-0000770A0000}"/>
    <cellStyle name="Comma 5 2 2 10" xfId="2720" xr:uid="{00000000-0005-0000-0000-0000780A0000}"/>
    <cellStyle name="Comma 5 2 2 2" xfId="2721" xr:uid="{00000000-0005-0000-0000-0000790A0000}"/>
    <cellStyle name="Comma 5 2 2 2 2" xfId="2722" xr:uid="{00000000-0005-0000-0000-00007A0A0000}"/>
    <cellStyle name="Comma 5 2 2 2 2 2" xfId="2723" xr:uid="{00000000-0005-0000-0000-00007B0A0000}"/>
    <cellStyle name="Comma 5 2 2 2 2 3" xfId="2724" xr:uid="{00000000-0005-0000-0000-00007C0A0000}"/>
    <cellStyle name="Comma 5 2 2 2 2 4" xfId="2725" xr:uid="{00000000-0005-0000-0000-00007D0A0000}"/>
    <cellStyle name="Comma 5 2 2 2 3" xfId="2726" xr:uid="{00000000-0005-0000-0000-00007E0A0000}"/>
    <cellStyle name="Comma 5 2 2 2 4" xfId="2727" xr:uid="{00000000-0005-0000-0000-00007F0A0000}"/>
    <cellStyle name="Comma 5 2 2 2 5" xfId="2728" xr:uid="{00000000-0005-0000-0000-0000800A0000}"/>
    <cellStyle name="Comma 5 2 2 3" xfId="2729" xr:uid="{00000000-0005-0000-0000-0000810A0000}"/>
    <cellStyle name="Comma 5 2 2 3 2" xfId="2730" xr:uid="{00000000-0005-0000-0000-0000820A0000}"/>
    <cellStyle name="Comma 5 2 2 3 2 2" xfId="2731" xr:uid="{00000000-0005-0000-0000-0000830A0000}"/>
    <cellStyle name="Comma 5 2 2 3 2 3" xfId="2732" xr:uid="{00000000-0005-0000-0000-0000840A0000}"/>
    <cellStyle name="Comma 5 2 2 3 2 4" xfId="2733" xr:uid="{00000000-0005-0000-0000-0000850A0000}"/>
    <cellStyle name="Comma 5 2 2 3 3" xfId="2734" xr:uid="{00000000-0005-0000-0000-0000860A0000}"/>
    <cellStyle name="Comma 5 2 2 3 4" xfId="2735" xr:uid="{00000000-0005-0000-0000-0000870A0000}"/>
    <cellStyle name="Comma 5 2 2 3 5" xfId="2736" xr:uid="{00000000-0005-0000-0000-0000880A0000}"/>
    <cellStyle name="Comma 5 2 2 4" xfId="2737" xr:uid="{00000000-0005-0000-0000-0000890A0000}"/>
    <cellStyle name="Comma 5 2 2 4 2" xfId="2738" xr:uid="{00000000-0005-0000-0000-00008A0A0000}"/>
    <cellStyle name="Comma 5 2 2 4 2 2" xfId="2739" xr:uid="{00000000-0005-0000-0000-00008B0A0000}"/>
    <cellStyle name="Comma 5 2 2 4 2 2 2" xfId="2740" xr:uid="{00000000-0005-0000-0000-00008C0A0000}"/>
    <cellStyle name="Comma 5 2 2 4 2 2 3" xfId="2741" xr:uid="{00000000-0005-0000-0000-00008D0A0000}"/>
    <cellStyle name="Comma 5 2 2 4 2 2 4" xfId="2742" xr:uid="{00000000-0005-0000-0000-00008E0A0000}"/>
    <cellStyle name="Comma 5 2 2 4 2 3" xfId="2743" xr:uid="{00000000-0005-0000-0000-00008F0A0000}"/>
    <cellStyle name="Comma 5 2 2 4 2 4" xfId="2744" xr:uid="{00000000-0005-0000-0000-0000900A0000}"/>
    <cellStyle name="Comma 5 2 2 4 2 5" xfId="2745" xr:uid="{00000000-0005-0000-0000-0000910A0000}"/>
    <cellStyle name="Comma 5 2 2 4 3" xfId="2746" xr:uid="{00000000-0005-0000-0000-0000920A0000}"/>
    <cellStyle name="Comma 5 2 2 4 3 2" xfId="2747" xr:uid="{00000000-0005-0000-0000-0000930A0000}"/>
    <cellStyle name="Comma 5 2 2 4 3 3" xfId="2748" xr:uid="{00000000-0005-0000-0000-0000940A0000}"/>
    <cellStyle name="Comma 5 2 2 4 3 4" xfId="2749" xr:uid="{00000000-0005-0000-0000-0000950A0000}"/>
    <cellStyle name="Comma 5 2 2 4 4" xfId="2750" xr:uid="{00000000-0005-0000-0000-0000960A0000}"/>
    <cellStyle name="Comma 5 2 2 4 5" xfId="2751" xr:uid="{00000000-0005-0000-0000-0000970A0000}"/>
    <cellStyle name="Comma 5 2 2 4 6" xfId="2752" xr:uid="{00000000-0005-0000-0000-0000980A0000}"/>
    <cellStyle name="Comma 5 2 2 5" xfId="2753" xr:uid="{00000000-0005-0000-0000-0000990A0000}"/>
    <cellStyle name="Comma 5 2 2 5 2" xfId="2754" xr:uid="{00000000-0005-0000-0000-00009A0A0000}"/>
    <cellStyle name="Comma 5 2 2 5 2 2" xfId="2755" xr:uid="{00000000-0005-0000-0000-00009B0A0000}"/>
    <cellStyle name="Comma 5 2 2 5 2 3" xfId="2756" xr:uid="{00000000-0005-0000-0000-00009C0A0000}"/>
    <cellStyle name="Comma 5 2 2 5 2 4" xfId="2757" xr:uid="{00000000-0005-0000-0000-00009D0A0000}"/>
    <cellStyle name="Comma 5 2 2 5 3" xfId="2758" xr:uid="{00000000-0005-0000-0000-00009E0A0000}"/>
    <cellStyle name="Comma 5 2 2 5 4" xfId="2759" xr:uid="{00000000-0005-0000-0000-00009F0A0000}"/>
    <cellStyle name="Comma 5 2 2 5 5" xfId="2760" xr:uid="{00000000-0005-0000-0000-0000A00A0000}"/>
    <cellStyle name="Comma 5 2 2 6" xfId="2761" xr:uid="{00000000-0005-0000-0000-0000A10A0000}"/>
    <cellStyle name="Comma 5 2 2 6 2" xfId="2762" xr:uid="{00000000-0005-0000-0000-0000A20A0000}"/>
    <cellStyle name="Comma 5 2 2 6 2 2" xfId="2763" xr:uid="{00000000-0005-0000-0000-0000A30A0000}"/>
    <cellStyle name="Comma 5 2 2 6 2 3" xfId="2764" xr:uid="{00000000-0005-0000-0000-0000A40A0000}"/>
    <cellStyle name="Comma 5 2 2 6 2 4" xfId="2765" xr:uid="{00000000-0005-0000-0000-0000A50A0000}"/>
    <cellStyle name="Comma 5 2 2 6 3" xfId="2766" xr:uid="{00000000-0005-0000-0000-0000A60A0000}"/>
    <cellStyle name="Comma 5 2 2 6 4" xfId="2767" xr:uid="{00000000-0005-0000-0000-0000A70A0000}"/>
    <cellStyle name="Comma 5 2 2 6 5" xfId="2768" xr:uid="{00000000-0005-0000-0000-0000A80A0000}"/>
    <cellStyle name="Comma 5 2 2 7" xfId="2769" xr:uid="{00000000-0005-0000-0000-0000A90A0000}"/>
    <cellStyle name="Comma 5 2 2 7 2" xfId="2770" xr:uid="{00000000-0005-0000-0000-0000AA0A0000}"/>
    <cellStyle name="Comma 5 2 2 7 3" xfId="2771" xr:uid="{00000000-0005-0000-0000-0000AB0A0000}"/>
    <cellStyle name="Comma 5 2 2 7 4" xfId="2772" xr:uid="{00000000-0005-0000-0000-0000AC0A0000}"/>
    <cellStyle name="Comma 5 2 2 8" xfId="2773" xr:uid="{00000000-0005-0000-0000-0000AD0A0000}"/>
    <cellStyle name="Comma 5 2 2 9" xfId="2774" xr:uid="{00000000-0005-0000-0000-0000AE0A0000}"/>
    <cellStyle name="Comma 5 2 3" xfId="2775" xr:uid="{00000000-0005-0000-0000-0000AF0A0000}"/>
    <cellStyle name="Comma 5 2 3 2" xfId="2776" xr:uid="{00000000-0005-0000-0000-0000B00A0000}"/>
    <cellStyle name="Comma 5 2 3 2 2" xfId="2777" xr:uid="{00000000-0005-0000-0000-0000B10A0000}"/>
    <cellStyle name="Comma 5 2 3 2 2 2" xfId="2778" xr:uid="{00000000-0005-0000-0000-0000B20A0000}"/>
    <cellStyle name="Comma 5 2 3 2 2 3" xfId="2779" xr:uid="{00000000-0005-0000-0000-0000B30A0000}"/>
    <cellStyle name="Comma 5 2 3 2 2 4" xfId="2780" xr:uid="{00000000-0005-0000-0000-0000B40A0000}"/>
    <cellStyle name="Comma 5 2 3 2 3" xfId="2781" xr:uid="{00000000-0005-0000-0000-0000B50A0000}"/>
    <cellStyle name="Comma 5 2 3 2 4" xfId="2782" xr:uid="{00000000-0005-0000-0000-0000B60A0000}"/>
    <cellStyle name="Comma 5 2 3 2 5" xfId="2783" xr:uid="{00000000-0005-0000-0000-0000B70A0000}"/>
    <cellStyle name="Comma 5 2 3 3" xfId="2784" xr:uid="{00000000-0005-0000-0000-0000B80A0000}"/>
    <cellStyle name="Comma 5 2 3 3 2" xfId="2785" xr:uid="{00000000-0005-0000-0000-0000B90A0000}"/>
    <cellStyle name="Comma 5 2 3 3 3" xfId="2786" xr:uid="{00000000-0005-0000-0000-0000BA0A0000}"/>
    <cellStyle name="Comma 5 2 3 3 4" xfId="2787" xr:uid="{00000000-0005-0000-0000-0000BB0A0000}"/>
    <cellStyle name="Comma 5 2 3 4" xfId="2788" xr:uid="{00000000-0005-0000-0000-0000BC0A0000}"/>
    <cellStyle name="Comma 5 2 3 5" xfId="2789" xr:uid="{00000000-0005-0000-0000-0000BD0A0000}"/>
    <cellStyle name="Comma 5 2 3 6" xfId="2790" xr:uid="{00000000-0005-0000-0000-0000BE0A0000}"/>
    <cellStyle name="Comma 5 2 4" xfId="2791" xr:uid="{00000000-0005-0000-0000-0000BF0A0000}"/>
    <cellStyle name="Comma 5 2 4 2" xfId="2792" xr:uid="{00000000-0005-0000-0000-0000C00A0000}"/>
    <cellStyle name="Comma 5 2 4 2 2" xfId="2793" xr:uid="{00000000-0005-0000-0000-0000C10A0000}"/>
    <cellStyle name="Comma 5 2 4 2 2 2" xfId="2794" xr:uid="{00000000-0005-0000-0000-0000C20A0000}"/>
    <cellStyle name="Comma 5 2 4 2 2 3" xfId="2795" xr:uid="{00000000-0005-0000-0000-0000C30A0000}"/>
    <cellStyle name="Comma 5 2 4 2 2 4" xfId="2796" xr:uid="{00000000-0005-0000-0000-0000C40A0000}"/>
    <cellStyle name="Comma 5 2 4 2 3" xfId="2797" xr:uid="{00000000-0005-0000-0000-0000C50A0000}"/>
    <cellStyle name="Comma 5 2 4 2 4" xfId="2798" xr:uid="{00000000-0005-0000-0000-0000C60A0000}"/>
    <cellStyle name="Comma 5 2 4 2 5" xfId="2799" xr:uid="{00000000-0005-0000-0000-0000C70A0000}"/>
    <cellStyle name="Comma 5 2 4 3" xfId="2800" xr:uid="{00000000-0005-0000-0000-0000C80A0000}"/>
    <cellStyle name="Comma 5 2 4 3 2" xfId="2801" xr:uid="{00000000-0005-0000-0000-0000C90A0000}"/>
    <cellStyle name="Comma 5 2 4 3 3" xfId="2802" xr:uid="{00000000-0005-0000-0000-0000CA0A0000}"/>
    <cellStyle name="Comma 5 2 4 3 4" xfId="2803" xr:uid="{00000000-0005-0000-0000-0000CB0A0000}"/>
    <cellStyle name="Comma 5 2 4 4" xfId="2804" xr:uid="{00000000-0005-0000-0000-0000CC0A0000}"/>
    <cellStyle name="Comma 5 2 4 5" xfId="2805" xr:uid="{00000000-0005-0000-0000-0000CD0A0000}"/>
    <cellStyle name="Comma 5 2 4 6" xfId="2806" xr:uid="{00000000-0005-0000-0000-0000CE0A0000}"/>
    <cellStyle name="Comma 5 2 5" xfId="2807" xr:uid="{00000000-0005-0000-0000-0000CF0A0000}"/>
    <cellStyle name="Comma 5 2 5 2" xfId="2808" xr:uid="{00000000-0005-0000-0000-0000D00A0000}"/>
    <cellStyle name="Comma 5 2 5 2 2" xfId="2809" xr:uid="{00000000-0005-0000-0000-0000D10A0000}"/>
    <cellStyle name="Comma 5 2 5 2 3" xfId="2810" xr:uid="{00000000-0005-0000-0000-0000D20A0000}"/>
    <cellStyle name="Comma 5 2 5 2 4" xfId="2811" xr:uid="{00000000-0005-0000-0000-0000D30A0000}"/>
    <cellStyle name="Comma 5 2 5 3" xfId="2812" xr:uid="{00000000-0005-0000-0000-0000D40A0000}"/>
    <cellStyle name="Comma 5 2 5 4" xfId="2813" xr:uid="{00000000-0005-0000-0000-0000D50A0000}"/>
    <cellStyle name="Comma 5 2 5 5" xfId="2814" xr:uid="{00000000-0005-0000-0000-0000D60A0000}"/>
    <cellStyle name="Comma 5 2 6" xfId="2815" xr:uid="{00000000-0005-0000-0000-0000D70A0000}"/>
    <cellStyle name="Comma 5 2 6 2" xfId="2816" xr:uid="{00000000-0005-0000-0000-0000D80A0000}"/>
    <cellStyle name="Comma 5 2 6 3" xfId="2817" xr:uid="{00000000-0005-0000-0000-0000D90A0000}"/>
    <cellStyle name="Comma 5 2 6 4" xfId="2818" xr:uid="{00000000-0005-0000-0000-0000DA0A0000}"/>
    <cellStyle name="Comma 5 2 7" xfId="2819" xr:uid="{00000000-0005-0000-0000-0000DB0A0000}"/>
    <cellStyle name="Comma 5 2 8" xfId="2820" xr:uid="{00000000-0005-0000-0000-0000DC0A0000}"/>
    <cellStyle name="Comma 5 2 9" xfId="2821" xr:uid="{00000000-0005-0000-0000-0000DD0A0000}"/>
    <cellStyle name="Comma 5 3" xfId="2822" xr:uid="{00000000-0005-0000-0000-0000DE0A0000}"/>
    <cellStyle name="Comma 5 3 2" xfId="2823" xr:uid="{00000000-0005-0000-0000-0000DF0A0000}"/>
    <cellStyle name="Comma 5 3 2 2" xfId="2824" xr:uid="{00000000-0005-0000-0000-0000E00A0000}"/>
    <cellStyle name="Comma 5 3 2 2 2" xfId="2825" xr:uid="{00000000-0005-0000-0000-0000E10A0000}"/>
    <cellStyle name="Comma 5 3 2 2 2 2" xfId="2826" xr:uid="{00000000-0005-0000-0000-0000E20A0000}"/>
    <cellStyle name="Comma 5 3 2 2 2 3" xfId="2827" xr:uid="{00000000-0005-0000-0000-0000E30A0000}"/>
    <cellStyle name="Comma 5 3 2 2 2 4" xfId="2828" xr:uid="{00000000-0005-0000-0000-0000E40A0000}"/>
    <cellStyle name="Comma 5 3 2 2 3" xfId="2829" xr:uid="{00000000-0005-0000-0000-0000E50A0000}"/>
    <cellStyle name="Comma 5 3 2 2 4" xfId="2830" xr:uid="{00000000-0005-0000-0000-0000E60A0000}"/>
    <cellStyle name="Comma 5 3 2 2 5" xfId="2831" xr:uid="{00000000-0005-0000-0000-0000E70A0000}"/>
    <cellStyle name="Comma 5 3 2 3" xfId="2832" xr:uid="{00000000-0005-0000-0000-0000E80A0000}"/>
    <cellStyle name="Comma 5 3 2 3 2" xfId="2833" xr:uid="{00000000-0005-0000-0000-0000E90A0000}"/>
    <cellStyle name="Comma 5 3 2 3 3" xfId="2834" xr:uid="{00000000-0005-0000-0000-0000EA0A0000}"/>
    <cellStyle name="Comma 5 3 2 3 4" xfId="2835" xr:uid="{00000000-0005-0000-0000-0000EB0A0000}"/>
    <cellStyle name="Comma 5 3 2 4" xfId="2836" xr:uid="{00000000-0005-0000-0000-0000EC0A0000}"/>
    <cellStyle name="Comma 5 3 2 5" xfId="2837" xr:uid="{00000000-0005-0000-0000-0000ED0A0000}"/>
    <cellStyle name="Comma 5 3 2 6" xfId="2838" xr:uid="{00000000-0005-0000-0000-0000EE0A0000}"/>
    <cellStyle name="Comma 5 3 3" xfId="2839" xr:uid="{00000000-0005-0000-0000-0000EF0A0000}"/>
    <cellStyle name="Comma 5 3 3 2" xfId="2840" xr:uid="{00000000-0005-0000-0000-0000F00A0000}"/>
    <cellStyle name="Comma 5 3 3 2 2" xfId="2841" xr:uid="{00000000-0005-0000-0000-0000F10A0000}"/>
    <cellStyle name="Comma 5 3 3 2 2 2" xfId="2842" xr:uid="{00000000-0005-0000-0000-0000F20A0000}"/>
    <cellStyle name="Comma 5 3 3 2 2 3" xfId="2843" xr:uid="{00000000-0005-0000-0000-0000F30A0000}"/>
    <cellStyle name="Comma 5 3 3 2 2 4" xfId="2844" xr:uid="{00000000-0005-0000-0000-0000F40A0000}"/>
    <cellStyle name="Comma 5 3 3 2 3" xfId="2845" xr:uid="{00000000-0005-0000-0000-0000F50A0000}"/>
    <cellStyle name="Comma 5 3 3 2 4" xfId="2846" xr:uid="{00000000-0005-0000-0000-0000F60A0000}"/>
    <cellStyle name="Comma 5 3 3 2 5" xfId="2847" xr:uid="{00000000-0005-0000-0000-0000F70A0000}"/>
    <cellStyle name="Comma 5 3 3 3" xfId="2848" xr:uid="{00000000-0005-0000-0000-0000F80A0000}"/>
    <cellStyle name="Comma 5 3 3 3 2" xfId="2849" xr:uid="{00000000-0005-0000-0000-0000F90A0000}"/>
    <cellStyle name="Comma 5 3 3 3 3" xfId="2850" xr:uid="{00000000-0005-0000-0000-0000FA0A0000}"/>
    <cellStyle name="Comma 5 3 3 3 4" xfId="2851" xr:uid="{00000000-0005-0000-0000-0000FB0A0000}"/>
    <cellStyle name="Comma 5 3 3 4" xfId="2852" xr:uid="{00000000-0005-0000-0000-0000FC0A0000}"/>
    <cellStyle name="Comma 5 3 3 5" xfId="2853" xr:uid="{00000000-0005-0000-0000-0000FD0A0000}"/>
    <cellStyle name="Comma 5 3 3 6" xfId="2854" xr:uid="{00000000-0005-0000-0000-0000FE0A0000}"/>
    <cellStyle name="Comma 5 3 4" xfId="2855" xr:uid="{00000000-0005-0000-0000-0000FF0A0000}"/>
    <cellStyle name="Comma 5 3 4 2" xfId="2856" xr:uid="{00000000-0005-0000-0000-0000000B0000}"/>
    <cellStyle name="Comma 5 3 4 2 2" xfId="2857" xr:uid="{00000000-0005-0000-0000-0000010B0000}"/>
    <cellStyle name="Comma 5 3 4 2 2 2" xfId="2858" xr:uid="{00000000-0005-0000-0000-0000020B0000}"/>
    <cellStyle name="Comma 5 3 4 2 2 3" xfId="2859" xr:uid="{00000000-0005-0000-0000-0000030B0000}"/>
    <cellStyle name="Comma 5 3 4 2 2 4" xfId="2860" xr:uid="{00000000-0005-0000-0000-0000040B0000}"/>
    <cellStyle name="Comma 5 3 4 2 3" xfId="2861" xr:uid="{00000000-0005-0000-0000-0000050B0000}"/>
    <cellStyle name="Comma 5 3 4 2 4" xfId="2862" xr:uid="{00000000-0005-0000-0000-0000060B0000}"/>
    <cellStyle name="Comma 5 3 4 2 5" xfId="2863" xr:uid="{00000000-0005-0000-0000-0000070B0000}"/>
    <cellStyle name="Comma 5 3 4 3" xfId="2864" xr:uid="{00000000-0005-0000-0000-0000080B0000}"/>
    <cellStyle name="Comma 5 3 4 3 2" xfId="2865" xr:uid="{00000000-0005-0000-0000-0000090B0000}"/>
    <cellStyle name="Comma 5 3 4 3 3" xfId="2866" xr:uid="{00000000-0005-0000-0000-00000A0B0000}"/>
    <cellStyle name="Comma 5 3 4 3 4" xfId="2867" xr:uid="{00000000-0005-0000-0000-00000B0B0000}"/>
    <cellStyle name="Comma 5 3 4 4" xfId="2868" xr:uid="{00000000-0005-0000-0000-00000C0B0000}"/>
    <cellStyle name="Comma 5 3 4 5" xfId="2869" xr:uid="{00000000-0005-0000-0000-00000D0B0000}"/>
    <cellStyle name="Comma 5 3 4 6" xfId="2870" xr:uid="{00000000-0005-0000-0000-00000E0B0000}"/>
    <cellStyle name="Comma 5 3 5" xfId="2871" xr:uid="{00000000-0005-0000-0000-00000F0B0000}"/>
    <cellStyle name="Comma 5 3 5 2" xfId="2872" xr:uid="{00000000-0005-0000-0000-0000100B0000}"/>
    <cellStyle name="Comma 5 3 5 2 2" xfId="2873" xr:uid="{00000000-0005-0000-0000-0000110B0000}"/>
    <cellStyle name="Comma 5 3 5 2 3" xfId="2874" xr:uid="{00000000-0005-0000-0000-0000120B0000}"/>
    <cellStyle name="Comma 5 3 5 2 4" xfId="2875" xr:uid="{00000000-0005-0000-0000-0000130B0000}"/>
    <cellStyle name="Comma 5 3 5 3" xfId="2876" xr:uid="{00000000-0005-0000-0000-0000140B0000}"/>
    <cellStyle name="Comma 5 3 5 4" xfId="2877" xr:uid="{00000000-0005-0000-0000-0000150B0000}"/>
    <cellStyle name="Comma 5 3 5 5" xfId="2878" xr:uid="{00000000-0005-0000-0000-0000160B0000}"/>
    <cellStyle name="Comma 5 3 6" xfId="2879" xr:uid="{00000000-0005-0000-0000-0000170B0000}"/>
    <cellStyle name="Comma 5 3 6 2" xfId="2880" xr:uid="{00000000-0005-0000-0000-0000180B0000}"/>
    <cellStyle name="Comma 5 3 6 3" xfId="2881" xr:uid="{00000000-0005-0000-0000-0000190B0000}"/>
    <cellStyle name="Comma 5 3 6 4" xfId="2882" xr:uid="{00000000-0005-0000-0000-00001A0B0000}"/>
    <cellStyle name="Comma 5 3 7" xfId="2883" xr:uid="{00000000-0005-0000-0000-00001B0B0000}"/>
    <cellStyle name="Comma 5 3 8" xfId="2884" xr:uid="{00000000-0005-0000-0000-00001C0B0000}"/>
    <cellStyle name="Comma 5 3 9" xfId="2885" xr:uid="{00000000-0005-0000-0000-00001D0B0000}"/>
    <cellStyle name="Comma 5 4" xfId="2886" xr:uid="{00000000-0005-0000-0000-00001E0B0000}"/>
    <cellStyle name="Comma 5 4 2" xfId="2887" xr:uid="{00000000-0005-0000-0000-00001F0B0000}"/>
    <cellStyle name="Comma 5 4 2 2" xfId="2888" xr:uid="{00000000-0005-0000-0000-0000200B0000}"/>
    <cellStyle name="Comma 5 4 2 2 2" xfId="2889" xr:uid="{00000000-0005-0000-0000-0000210B0000}"/>
    <cellStyle name="Comma 5 4 2 2 3" xfId="2890" xr:uid="{00000000-0005-0000-0000-0000220B0000}"/>
    <cellStyle name="Comma 5 4 2 2 4" xfId="2891" xr:uid="{00000000-0005-0000-0000-0000230B0000}"/>
    <cellStyle name="Comma 5 4 2 3" xfId="2892" xr:uid="{00000000-0005-0000-0000-0000240B0000}"/>
    <cellStyle name="Comma 5 4 2 4" xfId="2893" xr:uid="{00000000-0005-0000-0000-0000250B0000}"/>
    <cellStyle name="Comma 5 4 2 5" xfId="2894" xr:uid="{00000000-0005-0000-0000-0000260B0000}"/>
    <cellStyle name="Comma 5 4 3" xfId="2895" xr:uid="{00000000-0005-0000-0000-0000270B0000}"/>
    <cellStyle name="Comma 5 4 3 2" xfId="2896" xr:uid="{00000000-0005-0000-0000-0000280B0000}"/>
    <cellStyle name="Comma 5 4 3 3" xfId="2897" xr:uid="{00000000-0005-0000-0000-0000290B0000}"/>
    <cellStyle name="Comma 5 4 3 4" xfId="2898" xr:uid="{00000000-0005-0000-0000-00002A0B0000}"/>
    <cellStyle name="Comma 5 4 4" xfId="2899" xr:uid="{00000000-0005-0000-0000-00002B0B0000}"/>
    <cellStyle name="Comma 5 4 5" xfId="2900" xr:uid="{00000000-0005-0000-0000-00002C0B0000}"/>
    <cellStyle name="Comma 5 4 6" xfId="2901" xr:uid="{00000000-0005-0000-0000-00002D0B0000}"/>
    <cellStyle name="Comma 5 5" xfId="2902" xr:uid="{00000000-0005-0000-0000-00002E0B0000}"/>
    <cellStyle name="Comma 5 5 2" xfId="2903" xr:uid="{00000000-0005-0000-0000-00002F0B0000}"/>
    <cellStyle name="Comma 5 5 2 2" xfId="2904" xr:uid="{00000000-0005-0000-0000-0000300B0000}"/>
    <cellStyle name="Comma 5 5 2 2 2" xfId="2905" xr:uid="{00000000-0005-0000-0000-0000310B0000}"/>
    <cellStyle name="Comma 5 5 2 2 3" xfId="2906" xr:uid="{00000000-0005-0000-0000-0000320B0000}"/>
    <cellStyle name="Comma 5 5 2 2 4" xfId="2907" xr:uid="{00000000-0005-0000-0000-0000330B0000}"/>
    <cellStyle name="Comma 5 5 2 3" xfId="2908" xr:uid="{00000000-0005-0000-0000-0000340B0000}"/>
    <cellStyle name="Comma 5 5 2 4" xfId="2909" xr:uid="{00000000-0005-0000-0000-0000350B0000}"/>
    <cellStyle name="Comma 5 5 2 5" xfId="2910" xr:uid="{00000000-0005-0000-0000-0000360B0000}"/>
    <cellStyle name="Comma 5 5 3" xfId="2911" xr:uid="{00000000-0005-0000-0000-0000370B0000}"/>
    <cellStyle name="Comma 5 5 3 2" xfId="2912" xr:uid="{00000000-0005-0000-0000-0000380B0000}"/>
    <cellStyle name="Comma 5 5 3 3" xfId="2913" xr:uid="{00000000-0005-0000-0000-0000390B0000}"/>
    <cellStyle name="Comma 5 5 3 4" xfId="2914" xr:uid="{00000000-0005-0000-0000-00003A0B0000}"/>
    <cellStyle name="Comma 5 5 4" xfId="2915" xr:uid="{00000000-0005-0000-0000-00003B0B0000}"/>
    <cellStyle name="Comma 5 5 5" xfId="2916" xr:uid="{00000000-0005-0000-0000-00003C0B0000}"/>
    <cellStyle name="Comma 5 5 6" xfId="2917" xr:uid="{00000000-0005-0000-0000-00003D0B0000}"/>
    <cellStyle name="Comma 5 6" xfId="2918" xr:uid="{00000000-0005-0000-0000-00003E0B0000}"/>
    <cellStyle name="Comma 5 6 2" xfId="2919" xr:uid="{00000000-0005-0000-0000-00003F0B0000}"/>
    <cellStyle name="Comma 5 6 2 2" xfId="2920" xr:uid="{00000000-0005-0000-0000-0000400B0000}"/>
    <cellStyle name="Comma 5 6 2 2 2" xfId="2921" xr:uid="{00000000-0005-0000-0000-0000410B0000}"/>
    <cellStyle name="Comma 5 6 2 2 3" xfId="2922" xr:uid="{00000000-0005-0000-0000-0000420B0000}"/>
    <cellStyle name="Comma 5 6 2 2 4" xfId="2923" xr:uid="{00000000-0005-0000-0000-0000430B0000}"/>
    <cellStyle name="Comma 5 6 2 3" xfId="2924" xr:uid="{00000000-0005-0000-0000-0000440B0000}"/>
    <cellStyle name="Comma 5 6 2 4" xfId="2925" xr:uid="{00000000-0005-0000-0000-0000450B0000}"/>
    <cellStyle name="Comma 5 6 2 5" xfId="2926" xr:uid="{00000000-0005-0000-0000-0000460B0000}"/>
    <cellStyle name="Comma 5 6 3" xfId="2927" xr:uid="{00000000-0005-0000-0000-0000470B0000}"/>
    <cellStyle name="Comma 5 6 3 2" xfId="2928" xr:uid="{00000000-0005-0000-0000-0000480B0000}"/>
    <cellStyle name="Comma 5 6 3 3" xfId="2929" xr:uid="{00000000-0005-0000-0000-0000490B0000}"/>
    <cellStyle name="Comma 5 6 3 4" xfId="2930" xr:uid="{00000000-0005-0000-0000-00004A0B0000}"/>
    <cellStyle name="Comma 5 6 4" xfId="2931" xr:uid="{00000000-0005-0000-0000-00004B0B0000}"/>
    <cellStyle name="Comma 5 6 5" xfId="2932" xr:uid="{00000000-0005-0000-0000-00004C0B0000}"/>
    <cellStyle name="Comma 5 6 6" xfId="2933" xr:uid="{00000000-0005-0000-0000-00004D0B0000}"/>
    <cellStyle name="Comma 5 7" xfId="2934" xr:uid="{00000000-0005-0000-0000-00004E0B0000}"/>
    <cellStyle name="Comma 5 7 2" xfId="2935" xr:uid="{00000000-0005-0000-0000-00004F0B0000}"/>
    <cellStyle name="Comma 5 7 2 2" xfId="2936" xr:uid="{00000000-0005-0000-0000-0000500B0000}"/>
    <cellStyle name="Comma 5 7 2 3" xfId="2937" xr:uid="{00000000-0005-0000-0000-0000510B0000}"/>
    <cellStyle name="Comma 5 7 2 4" xfId="2938" xr:uid="{00000000-0005-0000-0000-0000520B0000}"/>
    <cellStyle name="Comma 5 7 3" xfId="2939" xr:uid="{00000000-0005-0000-0000-0000530B0000}"/>
    <cellStyle name="Comma 5 7 4" xfId="2940" xr:uid="{00000000-0005-0000-0000-0000540B0000}"/>
    <cellStyle name="Comma 5 7 5" xfId="2941" xr:uid="{00000000-0005-0000-0000-0000550B0000}"/>
    <cellStyle name="Comma 5 8" xfId="2942" xr:uid="{00000000-0005-0000-0000-0000560B0000}"/>
    <cellStyle name="Comma 5 8 2" xfId="2943" xr:uid="{00000000-0005-0000-0000-0000570B0000}"/>
    <cellStyle name="Comma 5 8 3" xfId="2944" xr:uid="{00000000-0005-0000-0000-0000580B0000}"/>
    <cellStyle name="Comma 5 8 4" xfId="2945" xr:uid="{00000000-0005-0000-0000-0000590B0000}"/>
    <cellStyle name="Comma 5 9" xfId="2946" xr:uid="{00000000-0005-0000-0000-00005A0B0000}"/>
    <cellStyle name="Comma 5 9 2" xfId="2947" xr:uid="{00000000-0005-0000-0000-00005B0B0000}"/>
    <cellStyle name="Comma 5 9 3" xfId="2948" xr:uid="{00000000-0005-0000-0000-00005C0B0000}"/>
    <cellStyle name="Comma 5 9 4" xfId="2949" xr:uid="{00000000-0005-0000-0000-00005D0B0000}"/>
    <cellStyle name="Comma 5_AP" xfId="2950" xr:uid="{00000000-0005-0000-0000-00005E0B0000}"/>
    <cellStyle name="Comma 6" xfId="2951" xr:uid="{00000000-0005-0000-0000-00005F0B0000}"/>
    <cellStyle name="Comma 6 2" xfId="2952" xr:uid="{00000000-0005-0000-0000-0000600B0000}"/>
    <cellStyle name="Comma 6 2 2" xfId="2953" xr:uid="{00000000-0005-0000-0000-0000610B0000}"/>
    <cellStyle name="Comma 6 2 3" xfId="2954" xr:uid="{00000000-0005-0000-0000-0000620B0000}"/>
    <cellStyle name="Comma 6 2 4" xfId="2955" xr:uid="{00000000-0005-0000-0000-0000630B0000}"/>
    <cellStyle name="Comma 6 3" xfId="2956" xr:uid="{00000000-0005-0000-0000-0000640B0000}"/>
    <cellStyle name="Comma 6 3 2" xfId="2957" xr:uid="{00000000-0005-0000-0000-0000650B0000}"/>
    <cellStyle name="Comma 6 3 3" xfId="2958" xr:uid="{00000000-0005-0000-0000-0000660B0000}"/>
    <cellStyle name="Comma 6 3 4" xfId="2959" xr:uid="{00000000-0005-0000-0000-0000670B0000}"/>
    <cellStyle name="Comma 6 4" xfId="2960" xr:uid="{00000000-0005-0000-0000-0000680B0000}"/>
    <cellStyle name="Comma 6 5" xfId="2961" xr:uid="{00000000-0005-0000-0000-0000690B0000}"/>
    <cellStyle name="Comma 6 6" xfId="2962" xr:uid="{00000000-0005-0000-0000-00006A0B0000}"/>
    <cellStyle name="Comma 6_EBIT Bridge" xfId="2963" xr:uid="{00000000-0005-0000-0000-00006B0B0000}"/>
    <cellStyle name="Comma 7" xfId="2964" xr:uid="{00000000-0005-0000-0000-00006C0B0000}"/>
    <cellStyle name="Comma 7 2" xfId="2965" xr:uid="{00000000-0005-0000-0000-00006D0B0000}"/>
    <cellStyle name="Comma 7 2 2" xfId="2966" xr:uid="{00000000-0005-0000-0000-00006E0B0000}"/>
    <cellStyle name="Comma 7 2 3" xfId="2967" xr:uid="{00000000-0005-0000-0000-00006F0B0000}"/>
    <cellStyle name="Comma 7 2 4" xfId="2968" xr:uid="{00000000-0005-0000-0000-0000700B0000}"/>
    <cellStyle name="Comma 7 3" xfId="2969" xr:uid="{00000000-0005-0000-0000-0000710B0000}"/>
    <cellStyle name="Comma 7 4" xfId="2970" xr:uid="{00000000-0005-0000-0000-0000720B0000}"/>
    <cellStyle name="Comma 7 5" xfId="2971" xr:uid="{00000000-0005-0000-0000-0000730B0000}"/>
    <cellStyle name="Comma 7_EBIT Bridge" xfId="2972" xr:uid="{00000000-0005-0000-0000-0000740B0000}"/>
    <cellStyle name="Comma 8" xfId="2973" xr:uid="{00000000-0005-0000-0000-0000750B0000}"/>
    <cellStyle name="Comma 8 2" xfId="2974" xr:uid="{00000000-0005-0000-0000-0000760B0000}"/>
    <cellStyle name="Comma 8 2 2" xfId="2975" xr:uid="{00000000-0005-0000-0000-0000770B0000}"/>
    <cellStyle name="Comma 8 2 3" xfId="2976" xr:uid="{00000000-0005-0000-0000-0000780B0000}"/>
    <cellStyle name="Comma 8 2 4" xfId="2977" xr:uid="{00000000-0005-0000-0000-0000790B0000}"/>
    <cellStyle name="Comma 8 3" xfId="2978" xr:uid="{00000000-0005-0000-0000-00007A0B0000}"/>
    <cellStyle name="Comma 8 3 2" xfId="2979" xr:uid="{00000000-0005-0000-0000-00007B0B0000}"/>
    <cellStyle name="Comma 8 3 3" xfId="2980" xr:uid="{00000000-0005-0000-0000-00007C0B0000}"/>
    <cellStyle name="Comma 8 3 4" xfId="2981" xr:uid="{00000000-0005-0000-0000-00007D0B0000}"/>
    <cellStyle name="Comma 8 4" xfId="2982" xr:uid="{00000000-0005-0000-0000-00007E0B0000}"/>
    <cellStyle name="Comma 8 5" xfId="2983" xr:uid="{00000000-0005-0000-0000-00007F0B0000}"/>
    <cellStyle name="Comma 8 6" xfId="2984" xr:uid="{00000000-0005-0000-0000-0000800B0000}"/>
    <cellStyle name="Comma 8_EBIT Bridge" xfId="2985" xr:uid="{00000000-0005-0000-0000-0000810B0000}"/>
    <cellStyle name="Comma 9" xfId="2986" xr:uid="{00000000-0005-0000-0000-0000820B0000}"/>
    <cellStyle name="Comma 9 2" xfId="2987" xr:uid="{00000000-0005-0000-0000-0000830B0000}"/>
    <cellStyle name="Comma 9 2 2" xfId="2988" xr:uid="{00000000-0005-0000-0000-0000840B0000}"/>
    <cellStyle name="Comma 9 2 2 2" xfId="2989" xr:uid="{00000000-0005-0000-0000-0000850B0000}"/>
    <cellStyle name="Comma 9 2 2 3" xfId="2990" xr:uid="{00000000-0005-0000-0000-0000860B0000}"/>
    <cellStyle name="Comma 9 2 2 4" xfId="2991" xr:uid="{00000000-0005-0000-0000-0000870B0000}"/>
    <cellStyle name="Comma 9 2 3" xfId="2992" xr:uid="{00000000-0005-0000-0000-0000880B0000}"/>
    <cellStyle name="Comma 9 2 4" xfId="2993" xr:uid="{00000000-0005-0000-0000-0000890B0000}"/>
    <cellStyle name="Comma 9 2 5" xfId="2994" xr:uid="{00000000-0005-0000-0000-00008A0B0000}"/>
    <cellStyle name="Comma 9 3" xfId="2995" xr:uid="{00000000-0005-0000-0000-00008B0B0000}"/>
    <cellStyle name="Comma 9 3 2" xfId="2996" xr:uid="{00000000-0005-0000-0000-00008C0B0000}"/>
    <cellStyle name="Comma 9 3 2 2" xfId="2997" xr:uid="{00000000-0005-0000-0000-00008D0B0000}"/>
    <cellStyle name="Comma 9 3 2 3" xfId="2998" xr:uid="{00000000-0005-0000-0000-00008E0B0000}"/>
    <cellStyle name="Comma 9 3 2 4" xfId="2999" xr:uid="{00000000-0005-0000-0000-00008F0B0000}"/>
    <cellStyle name="Comma 9 3 3" xfId="3000" xr:uid="{00000000-0005-0000-0000-0000900B0000}"/>
    <cellStyle name="Comma 9 3 4" xfId="3001" xr:uid="{00000000-0005-0000-0000-0000910B0000}"/>
    <cellStyle name="Comma 9 3 5" xfId="3002" xr:uid="{00000000-0005-0000-0000-0000920B0000}"/>
    <cellStyle name="Comma 9 4" xfId="3003" xr:uid="{00000000-0005-0000-0000-0000930B0000}"/>
    <cellStyle name="Comma 9 4 2" xfId="3004" xr:uid="{00000000-0005-0000-0000-0000940B0000}"/>
    <cellStyle name="Comma 9 4 2 2" xfId="3005" xr:uid="{00000000-0005-0000-0000-0000950B0000}"/>
    <cellStyle name="Comma 9 4 2 3" xfId="3006" xr:uid="{00000000-0005-0000-0000-0000960B0000}"/>
    <cellStyle name="Comma 9 4 2 4" xfId="3007" xr:uid="{00000000-0005-0000-0000-0000970B0000}"/>
    <cellStyle name="Comma 9 4 3" xfId="3008" xr:uid="{00000000-0005-0000-0000-0000980B0000}"/>
    <cellStyle name="Comma 9 4 4" xfId="3009" xr:uid="{00000000-0005-0000-0000-0000990B0000}"/>
    <cellStyle name="Comma 9 4 5" xfId="3010" xr:uid="{00000000-0005-0000-0000-00009A0B0000}"/>
    <cellStyle name="Comma 9 5" xfId="3011" xr:uid="{00000000-0005-0000-0000-00009B0B0000}"/>
    <cellStyle name="Comma 9 5 2" xfId="3012" xr:uid="{00000000-0005-0000-0000-00009C0B0000}"/>
    <cellStyle name="Comma 9 5 3" xfId="3013" xr:uid="{00000000-0005-0000-0000-00009D0B0000}"/>
    <cellStyle name="Comma 9 5 4" xfId="3014" xr:uid="{00000000-0005-0000-0000-00009E0B0000}"/>
    <cellStyle name="Comma 9 6" xfId="3015" xr:uid="{00000000-0005-0000-0000-00009F0B0000}"/>
    <cellStyle name="Comma 9 7" xfId="3016" xr:uid="{00000000-0005-0000-0000-0000A00B0000}"/>
    <cellStyle name="Comma 9 8" xfId="3017" xr:uid="{00000000-0005-0000-0000-0000A10B0000}"/>
    <cellStyle name="Comma 9_EBIT Bridge" xfId="3018" xr:uid="{00000000-0005-0000-0000-0000A20B0000}"/>
    <cellStyle name="Comma, 1 dec" xfId="3019" xr:uid="{00000000-0005-0000-0000-0000A30B0000}"/>
    <cellStyle name="Comma,0" xfId="3020" xr:uid="{00000000-0005-0000-0000-0000A40B0000}"/>
    <cellStyle name="Comma,1" xfId="3021" xr:uid="{00000000-0005-0000-0000-0000A50B0000}"/>
    <cellStyle name="Comma,2" xfId="3022" xr:uid="{00000000-0005-0000-0000-0000A60B0000}"/>
    <cellStyle name="Comma0" xfId="3023" xr:uid="{00000000-0005-0000-0000-0000A70B0000}"/>
    <cellStyle name="Copied" xfId="3024" xr:uid="{00000000-0005-0000-0000-0000A80B0000}"/>
    <cellStyle name="Currency [00]" xfId="3025" xr:uid="{00000000-0005-0000-0000-0000A90B0000}"/>
    <cellStyle name="Currency [00] 2" xfId="3026" xr:uid="{00000000-0005-0000-0000-0000AA0B0000}"/>
    <cellStyle name="Currency [00]_EBIT Bridge" xfId="3027" xr:uid="{00000000-0005-0000-0000-0000AB0B0000}"/>
    <cellStyle name="Currency [2]" xfId="3028" xr:uid="{00000000-0005-0000-0000-0000AC0B0000}"/>
    <cellStyle name="Currency [2] 2" xfId="3029" xr:uid="{00000000-0005-0000-0000-0000AD0B0000}"/>
    <cellStyle name="Currency [2] 2 2" xfId="3030" xr:uid="{00000000-0005-0000-0000-0000AE0B0000}"/>
    <cellStyle name="Currency [2] 3" xfId="3031" xr:uid="{00000000-0005-0000-0000-0000AF0B0000}"/>
    <cellStyle name="Currency [2]_EMA AP" xfId="3032" xr:uid="{00000000-0005-0000-0000-0000B00B0000}"/>
    <cellStyle name="Currency 10" xfId="3033" xr:uid="{00000000-0005-0000-0000-0000B10B0000}"/>
    <cellStyle name="Currency 11" xfId="3034" xr:uid="{00000000-0005-0000-0000-0000B20B0000}"/>
    <cellStyle name="Currency 11 2" xfId="3035" xr:uid="{00000000-0005-0000-0000-0000B30B0000}"/>
    <cellStyle name="Currency 11 2 2" xfId="3036" xr:uid="{00000000-0005-0000-0000-0000B40B0000}"/>
    <cellStyle name="Currency 11 3" xfId="3037" xr:uid="{00000000-0005-0000-0000-0000B50B0000}"/>
    <cellStyle name="Currency 12" xfId="3038" xr:uid="{00000000-0005-0000-0000-0000B60B0000}"/>
    <cellStyle name="Currency 12 2" xfId="3039" xr:uid="{00000000-0005-0000-0000-0000B70B0000}"/>
    <cellStyle name="Currency 12 2 2" xfId="3040" xr:uid="{00000000-0005-0000-0000-0000B80B0000}"/>
    <cellStyle name="Currency 12 3" xfId="3041" xr:uid="{00000000-0005-0000-0000-0000B90B0000}"/>
    <cellStyle name="Currency 13" xfId="3042" xr:uid="{00000000-0005-0000-0000-0000BA0B0000}"/>
    <cellStyle name="Currency 13 2" xfId="3043" xr:uid="{00000000-0005-0000-0000-0000BB0B0000}"/>
    <cellStyle name="Currency 13 2 2" xfId="3044" xr:uid="{00000000-0005-0000-0000-0000BC0B0000}"/>
    <cellStyle name="Currency 13 3" xfId="3045" xr:uid="{00000000-0005-0000-0000-0000BD0B0000}"/>
    <cellStyle name="Currency 14" xfId="3046" xr:uid="{00000000-0005-0000-0000-0000BE0B0000}"/>
    <cellStyle name="Currency 15" xfId="3047" xr:uid="{00000000-0005-0000-0000-0000BF0B0000}"/>
    <cellStyle name="Currency 15 2" xfId="3048" xr:uid="{00000000-0005-0000-0000-0000C00B0000}"/>
    <cellStyle name="Currency 15 2 2" xfId="3049" xr:uid="{00000000-0005-0000-0000-0000C10B0000}"/>
    <cellStyle name="Currency 15 2 2 2" xfId="3050" xr:uid="{00000000-0005-0000-0000-0000C20B0000}"/>
    <cellStyle name="Currency 15 2 3" xfId="3051" xr:uid="{00000000-0005-0000-0000-0000C30B0000}"/>
    <cellStyle name="Currency 15 3" xfId="3052" xr:uid="{00000000-0005-0000-0000-0000C40B0000}"/>
    <cellStyle name="Currency 15 3 2" xfId="3053" xr:uid="{00000000-0005-0000-0000-0000C50B0000}"/>
    <cellStyle name="Currency 15 3 2 2" xfId="3054" xr:uid="{00000000-0005-0000-0000-0000C60B0000}"/>
    <cellStyle name="Currency 15 3 3" xfId="3055" xr:uid="{00000000-0005-0000-0000-0000C70B0000}"/>
    <cellStyle name="Currency 15 4" xfId="3056" xr:uid="{00000000-0005-0000-0000-0000C80B0000}"/>
    <cellStyle name="Currency 15 4 2" xfId="3057" xr:uid="{00000000-0005-0000-0000-0000C90B0000}"/>
    <cellStyle name="Currency 15 5" xfId="3058" xr:uid="{00000000-0005-0000-0000-0000CA0B0000}"/>
    <cellStyle name="Currency 16" xfId="3059" xr:uid="{00000000-0005-0000-0000-0000CB0B0000}"/>
    <cellStyle name="Currency 16 2" xfId="3060" xr:uid="{00000000-0005-0000-0000-0000CC0B0000}"/>
    <cellStyle name="Currency 16 2 2" xfId="3061" xr:uid="{00000000-0005-0000-0000-0000CD0B0000}"/>
    <cellStyle name="Currency 16 3" xfId="3062" xr:uid="{00000000-0005-0000-0000-0000CE0B0000}"/>
    <cellStyle name="Currency 17" xfId="3063" xr:uid="{00000000-0005-0000-0000-0000CF0B0000}"/>
    <cellStyle name="Currency 17 2" xfId="3064" xr:uid="{00000000-0005-0000-0000-0000D00B0000}"/>
    <cellStyle name="Currency 17 2 2" xfId="3065" xr:uid="{00000000-0005-0000-0000-0000D10B0000}"/>
    <cellStyle name="Currency 17 2 2 2" xfId="3066" xr:uid="{00000000-0005-0000-0000-0000D20B0000}"/>
    <cellStyle name="Currency 17 2 3" xfId="3067" xr:uid="{00000000-0005-0000-0000-0000D30B0000}"/>
    <cellStyle name="Currency 17 3" xfId="3068" xr:uid="{00000000-0005-0000-0000-0000D40B0000}"/>
    <cellStyle name="Currency 17 3 2" xfId="3069" xr:uid="{00000000-0005-0000-0000-0000D50B0000}"/>
    <cellStyle name="Currency 17 3 2 2" xfId="3070" xr:uid="{00000000-0005-0000-0000-0000D60B0000}"/>
    <cellStyle name="Currency 17 3 3" xfId="3071" xr:uid="{00000000-0005-0000-0000-0000D70B0000}"/>
    <cellStyle name="Currency 17 4" xfId="3072" xr:uid="{00000000-0005-0000-0000-0000D80B0000}"/>
    <cellStyle name="Currency 17 4 2" xfId="3073" xr:uid="{00000000-0005-0000-0000-0000D90B0000}"/>
    <cellStyle name="Currency 17 5" xfId="3074" xr:uid="{00000000-0005-0000-0000-0000DA0B0000}"/>
    <cellStyle name="Currency 18" xfId="3075" xr:uid="{00000000-0005-0000-0000-0000DB0B0000}"/>
    <cellStyle name="Currency 18 2" xfId="3076" xr:uid="{00000000-0005-0000-0000-0000DC0B0000}"/>
    <cellStyle name="Currency 18 2 2" xfId="3077" xr:uid="{00000000-0005-0000-0000-0000DD0B0000}"/>
    <cellStyle name="Currency 18 3" xfId="3078" xr:uid="{00000000-0005-0000-0000-0000DE0B0000}"/>
    <cellStyle name="Currency 19" xfId="3079" xr:uid="{00000000-0005-0000-0000-0000DF0B0000}"/>
    <cellStyle name="Currency 19 2" xfId="3080" xr:uid="{00000000-0005-0000-0000-0000E00B0000}"/>
    <cellStyle name="Currency 19 2 2" xfId="3081" xr:uid="{00000000-0005-0000-0000-0000E10B0000}"/>
    <cellStyle name="Currency 19 2 2 2" xfId="3082" xr:uid="{00000000-0005-0000-0000-0000E20B0000}"/>
    <cellStyle name="Currency 19 2 2 2 2" xfId="3083" xr:uid="{00000000-0005-0000-0000-0000E30B0000}"/>
    <cellStyle name="Currency 19 2 2 3" xfId="3084" xr:uid="{00000000-0005-0000-0000-0000E40B0000}"/>
    <cellStyle name="Currency 19 2 3" xfId="3085" xr:uid="{00000000-0005-0000-0000-0000E50B0000}"/>
    <cellStyle name="Currency 19 2 3 2" xfId="3086" xr:uid="{00000000-0005-0000-0000-0000E60B0000}"/>
    <cellStyle name="Currency 19 2 3 2 2" xfId="3087" xr:uid="{00000000-0005-0000-0000-0000E70B0000}"/>
    <cellStyle name="Currency 19 2 3 3" xfId="3088" xr:uid="{00000000-0005-0000-0000-0000E80B0000}"/>
    <cellStyle name="Currency 19 2 4" xfId="3089" xr:uid="{00000000-0005-0000-0000-0000E90B0000}"/>
    <cellStyle name="Currency 19 2 4 2" xfId="3090" xr:uid="{00000000-0005-0000-0000-0000EA0B0000}"/>
    <cellStyle name="Currency 19 2 4 2 2" xfId="3091" xr:uid="{00000000-0005-0000-0000-0000EB0B0000}"/>
    <cellStyle name="Currency 19 2 4 3" xfId="3092" xr:uid="{00000000-0005-0000-0000-0000EC0B0000}"/>
    <cellStyle name="Currency 19 2 5" xfId="3093" xr:uid="{00000000-0005-0000-0000-0000ED0B0000}"/>
    <cellStyle name="Currency 19 2 5 2" xfId="3094" xr:uid="{00000000-0005-0000-0000-0000EE0B0000}"/>
    <cellStyle name="Currency 19 2 6" xfId="3095" xr:uid="{00000000-0005-0000-0000-0000EF0B0000}"/>
    <cellStyle name="Currency 19 3" xfId="3096" xr:uid="{00000000-0005-0000-0000-0000F00B0000}"/>
    <cellStyle name="Currency 19 3 2" xfId="3097" xr:uid="{00000000-0005-0000-0000-0000F10B0000}"/>
    <cellStyle name="Currency 19 4" xfId="3098" xr:uid="{00000000-0005-0000-0000-0000F20B0000}"/>
    <cellStyle name="Currency 2" xfId="3099" xr:uid="{00000000-0005-0000-0000-0000F30B0000}"/>
    <cellStyle name="Currency 2 2" xfId="3100" xr:uid="{00000000-0005-0000-0000-0000F40B0000}"/>
    <cellStyle name="Currency 2 2 2" xfId="3101" xr:uid="{00000000-0005-0000-0000-0000F50B0000}"/>
    <cellStyle name="Currency 2 2 2 2" xfId="3102" xr:uid="{00000000-0005-0000-0000-0000F60B0000}"/>
    <cellStyle name="Currency 2 2 2 3" xfId="3103" xr:uid="{00000000-0005-0000-0000-0000F70B0000}"/>
    <cellStyle name="Currency 2 2 3" xfId="3104" xr:uid="{00000000-0005-0000-0000-0000F80B0000}"/>
    <cellStyle name="Currency 2 2 3 2" xfId="3105" xr:uid="{00000000-0005-0000-0000-0000F90B0000}"/>
    <cellStyle name="Currency 2 2 4" xfId="3106" xr:uid="{00000000-0005-0000-0000-0000FA0B0000}"/>
    <cellStyle name="Currency 2 2 5" xfId="3107" xr:uid="{00000000-0005-0000-0000-0000FB0B0000}"/>
    <cellStyle name="Currency 2 2 6" xfId="3108" xr:uid="{00000000-0005-0000-0000-0000FC0B0000}"/>
    <cellStyle name="Currency 2 2 7" xfId="3109" xr:uid="{00000000-0005-0000-0000-0000FD0B0000}"/>
    <cellStyle name="Currency 2 2 8" xfId="3110" xr:uid="{00000000-0005-0000-0000-0000FE0B0000}"/>
    <cellStyle name="Currency 2 3" xfId="3111" xr:uid="{00000000-0005-0000-0000-0000FF0B0000}"/>
    <cellStyle name="Currency 2 3 2" xfId="3112" xr:uid="{00000000-0005-0000-0000-0000000C0000}"/>
    <cellStyle name="Currency 2 3 2 2" xfId="3113" xr:uid="{00000000-0005-0000-0000-0000010C0000}"/>
    <cellStyle name="Currency 2 3 2 2 2" xfId="3114" xr:uid="{00000000-0005-0000-0000-0000020C0000}"/>
    <cellStyle name="Currency 2 3 2 3" xfId="3115" xr:uid="{00000000-0005-0000-0000-0000030C0000}"/>
    <cellStyle name="Currency 2 4" xfId="3116" xr:uid="{00000000-0005-0000-0000-0000040C0000}"/>
    <cellStyle name="Currency 2 4 2" xfId="3117" xr:uid="{00000000-0005-0000-0000-0000050C0000}"/>
    <cellStyle name="Currency 2 4 2 2" xfId="3118" xr:uid="{00000000-0005-0000-0000-0000060C0000}"/>
    <cellStyle name="Currency 2 4 2 2 2" xfId="3119" xr:uid="{00000000-0005-0000-0000-0000070C0000}"/>
    <cellStyle name="Currency 2 4 2 3" xfId="3120" xr:uid="{00000000-0005-0000-0000-0000080C0000}"/>
    <cellStyle name="Currency 2 4 3" xfId="3121" xr:uid="{00000000-0005-0000-0000-0000090C0000}"/>
    <cellStyle name="Currency 2 4 3 2" xfId="3122" xr:uid="{00000000-0005-0000-0000-00000A0C0000}"/>
    <cellStyle name="Currency 2 4 4" xfId="3123" xr:uid="{00000000-0005-0000-0000-00000B0C0000}"/>
    <cellStyle name="Currency 2 5" xfId="3124" xr:uid="{00000000-0005-0000-0000-00000C0C0000}"/>
    <cellStyle name="Currency 2 6" xfId="3125" xr:uid="{00000000-0005-0000-0000-00000D0C0000}"/>
    <cellStyle name="Currency 2 7" xfId="3126" xr:uid="{00000000-0005-0000-0000-00000E0C0000}"/>
    <cellStyle name="Currency 2 8" xfId="3127" xr:uid="{00000000-0005-0000-0000-00000F0C0000}"/>
    <cellStyle name="Currency 20" xfId="3128" xr:uid="{00000000-0005-0000-0000-0000100C0000}"/>
    <cellStyle name="Currency 21" xfId="3129" xr:uid="{00000000-0005-0000-0000-0000110C0000}"/>
    <cellStyle name="Currency 22" xfId="3130" xr:uid="{00000000-0005-0000-0000-0000120C0000}"/>
    <cellStyle name="Currency 22 2" xfId="3131" xr:uid="{00000000-0005-0000-0000-0000130C0000}"/>
    <cellStyle name="Currency 22 2 2" xfId="3132" xr:uid="{00000000-0005-0000-0000-0000140C0000}"/>
    <cellStyle name="Currency 22 3" xfId="3133" xr:uid="{00000000-0005-0000-0000-0000150C0000}"/>
    <cellStyle name="Currency 23" xfId="3134" xr:uid="{00000000-0005-0000-0000-0000160C0000}"/>
    <cellStyle name="Currency 23 2" xfId="3135" xr:uid="{00000000-0005-0000-0000-0000170C0000}"/>
    <cellStyle name="Currency 23 2 2" xfId="3136" xr:uid="{00000000-0005-0000-0000-0000180C0000}"/>
    <cellStyle name="Currency 23 3" xfId="3137" xr:uid="{00000000-0005-0000-0000-0000190C0000}"/>
    <cellStyle name="Currency 24" xfId="3138" xr:uid="{00000000-0005-0000-0000-00001A0C0000}"/>
    <cellStyle name="Currency 24 2" xfId="3139" xr:uid="{00000000-0005-0000-0000-00001B0C0000}"/>
    <cellStyle name="Currency 24 2 2" xfId="3140" xr:uid="{00000000-0005-0000-0000-00001C0C0000}"/>
    <cellStyle name="Currency 24 3" xfId="3141" xr:uid="{00000000-0005-0000-0000-00001D0C0000}"/>
    <cellStyle name="Currency 25" xfId="3142" xr:uid="{00000000-0005-0000-0000-00001E0C0000}"/>
    <cellStyle name="Currency 25 2" xfId="3143" xr:uid="{00000000-0005-0000-0000-00001F0C0000}"/>
    <cellStyle name="Currency 25 2 2" xfId="3144" xr:uid="{00000000-0005-0000-0000-0000200C0000}"/>
    <cellStyle name="Currency 25 3" xfId="3145" xr:uid="{00000000-0005-0000-0000-0000210C0000}"/>
    <cellStyle name="Currency 26" xfId="3146" xr:uid="{00000000-0005-0000-0000-0000220C0000}"/>
    <cellStyle name="Currency 26 2" xfId="3147" xr:uid="{00000000-0005-0000-0000-0000230C0000}"/>
    <cellStyle name="Currency 26 2 2" xfId="3148" xr:uid="{00000000-0005-0000-0000-0000240C0000}"/>
    <cellStyle name="Currency 26 3" xfId="3149" xr:uid="{00000000-0005-0000-0000-0000250C0000}"/>
    <cellStyle name="Currency 27" xfId="3150" xr:uid="{00000000-0005-0000-0000-0000260C0000}"/>
    <cellStyle name="Currency 27 2" xfId="3151" xr:uid="{00000000-0005-0000-0000-0000270C0000}"/>
    <cellStyle name="Currency 27 2 2" xfId="3152" xr:uid="{00000000-0005-0000-0000-0000280C0000}"/>
    <cellStyle name="Currency 27 3" xfId="3153" xr:uid="{00000000-0005-0000-0000-0000290C0000}"/>
    <cellStyle name="Currency 3" xfId="3154" xr:uid="{00000000-0005-0000-0000-00002A0C0000}"/>
    <cellStyle name="Currency 3 2" xfId="3155" xr:uid="{00000000-0005-0000-0000-00002B0C0000}"/>
    <cellStyle name="Currency 3 2 2" xfId="3156" xr:uid="{00000000-0005-0000-0000-00002C0C0000}"/>
    <cellStyle name="Currency 3 2 2 2" xfId="3157" xr:uid="{00000000-0005-0000-0000-00002D0C0000}"/>
    <cellStyle name="Currency 3 2 2 2 2" xfId="3158" xr:uid="{00000000-0005-0000-0000-00002E0C0000}"/>
    <cellStyle name="Currency 3 2 2 2 2 2" xfId="3159" xr:uid="{00000000-0005-0000-0000-00002F0C0000}"/>
    <cellStyle name="Currency 3 2 2 2 2 2 2" xfId="3160" xr:uid="{00000000-0005-0000-0000-0000300C0000}"/>
    <cellStyle name="Currency 3 2 2 2 2 3" xfId="3161" xr:uid="{00000000-0005-0000-0000-0000310C0000}"/>
    <cellStyle name="Currency 3 2 2 2 3" xfId="3162" xr:uid="{00000000-0005-0000-0000-0000320C0000}"/>
    <cellStyle name="Currency 3 2 2 2 3 2" xfId="3163" xr:uid="{00000000-0005-0000-0000-0000330C0000}"/>
    <cellStyle name="Currency 3 2 2 2 4" xfId="3164" xr:uid="{00000000-0005-0000-0000-0000340C0000}"/>
    <cellStyle name="Currency 3 2 2 3" xfId="3165" xr:uid="{00000000-0005-0000-0000-0000350C0000}"/>
    <cellStyle name="Currency 3 2 2 3 2" xfId="3166" xr:uid="{00000000-0005-0000-0000-0000360C0000}"/>
    <cellStyle name="Currency 3 2 2 3 2 2" xfId="3167" xr:uid="{00000000-0005-0000-0000-0000370C0000}"/>
    <cellStyle name="Currency 3 2 2 3 2 2 2" xfId="3168" xr:uid="{00000000-0005-0000-0000-0000380C0000}"/>
    <cellStyle name="Currency 3 2 2 3 2 3" xfId="3169" xr:uid="{00000000-0005-0000-0000-0000390C0000}"/>
    <cellStyle name="Currency 3 2 2 3 3" xfId="3170" xr:uid="{00000000-0005-0000-0000-00003A0C0000}"/>
    <cellStyle name="Currency 3 2 2 3 3 2" xfId="3171" xr:uid="{00000000-0005-0000-0000-00003B0C0000}"/>
    <cellStyle name="Currency 3 2 2 3 4" xfId="3172" xr:uid="{00000000-0005-0000-0000-00003C0C0000}"/>
    <cellStyle name="Currency 3 2 2 4" xfId="3173" xr:uid="{00000000-0005-0000-0000-00003D0C0000}"/>
    <cellStyle name="Currency 3 2 2 4 2" xfId="3174" xr:uid="{00000000-0005-0000-0000-00003E0C0000}"/>
    <cellStyle name="Currency 3 2 2 4 2 2" xfId="3175" xr:uid="{00000000-0005-0000-0000-00003F0C0000}"/>
    <cellStyle name="Currency 3 2 2 4 3" xfId="3176" xr:uid="{00000000-0005-0000-0000-0000400C0000}"/>
    <cellStyle name="Currency 3 2 2 5" xfId="3177" xr:uid="{00000000-0005-0000-0000-0000410C0000}"/>
    <cellStyle name="Currency 3 2 2 5 2" xfId="3178" xr:uid="{00000000-0005-0000-0000-0000420C0000}"/>
    <cellStyle name="Currency 3 2 2 5 2 2" xfId="3179" xr:uid="{00000000-0005-0000-0000-0000430C0000}"/>
    <cellStyle name="Currency 3 2 2 5 3" xfId="3180" xr:uid="{00000000-0005-0000-0000-0000440C0000}"/>
    <cellStyle name="Currency 3 2 2 6" xfId="3181" xr:uid="{00000000-0005-0000-0000-0000450C0000}"/>
    <cellStyle name="Currency 3 2 2 6 2" xfId="3182" xr:uid="{00000000-0005-0000-0000-0000460C0000}"/>
    <cellStyle name="Currency 3 2 2 7" xfId="3183" xr:uid="{00000000-0005-0000-0000-0000470C0000}"/>
    <cellStyle name="Currency 3 2 3" xfId="3184" xr:uid="{00000000-0005-0000-0000-0000480C0000}"/>
    <cellStyle name="Currency 3 2 3 2" xfId="3185" xr:uid="{00000000-0005-0000-0000-0000490C0000}"/>
    <cellStyle name="Currency 3 2 3 2 2" xfId="3186" xr:uid="{00000000-0005-0000-0000-00004A0C0000}"/>
    <cellStyle name="Currency 3 2 3 2 2 2" xfId="3187" xr:uid="{00000000-0005-0000-0000-00004B0C0000}"/>
    <cellStyle name="Currency 3 2 3 2 2 2 2" xfId="3188" xr:uid="{00000000-0005-0000-0000-00004C0C0000}"/>
    <cellStyle name="Currency 3 2 3 2 2 3" xfId="3189" xr:uid="{00000000-0005-0000-0000-00004D0C0000}"/>
    <cellStyle name="Currency 3 2 3 2 3" xfId="3190" xr:uid="{00000000-0005-0000-0000-00004E0C0000}"/>
    <cellStyle name="Currency 3 2 3 2 3 2" xfId="3191" xr:uid="{00000000-0005-0000-0000-00004F0C0000}"/>
    <cellStyle name="Currency 3 2 3 2 4" xfId="3192" xr:uid="{00000000-0005-0000-0000-0000500C0000}"/>
    <cellStyle name="Currency 3 2 3 3" xfId="3193" xr:uid="{00000000-0005-0000-0000-0000510C0000}"/>
    <cellStyle name="Currency 3 2 3 3 2" xfId="3194" xr:uid="{00000000-0005-0000-0000-0000520C0000}"/>
    <cellStyle name="Currency 3 2 3 3 2 2" xfId="3195" xr:uid="{00000000-0005-0000-0000-0000530C0000}"/>
    <cellStyle name="Currency 3 2 3 3 2 2 2" xfId="3196" xr:uid="{00000000-0005-0000-0000-0000540C0000}"/>
    <cellStyle name="Currency 3 2 3 3 2 3" xfId="3197" xr:uid="{00000000-0005-0000-0000-0000550C0000}"/>
    <cellStyle name="Currency 3 2 3 3 3" xfId="3198" xr:uid="{00000000-0005-0000-0000-0000560C0000}"/>
    <cellStyle name="Currency 3 2 3 3 3 2" xfId="3199" xr:uid="{00000000-0005-0000-0000-0000570C0000}"/>
    <cellStyle name="Currency 3 2 3 3 4" xfId="3200" xr:uid="{00000000-0005-0000-0000-0000580C0000}"/>
    <cellStyle name="Currency 3 2 3 4" xfId="3201" xr:uid="{00000000-0005-0000-0000-0000590C0000}"/>
    <cellStyle name="Currency 3 2 3 4 2" xfId="3202" xr:uid="{00000000-0005-0000-0000-00005A0C0000}"/>
    <cellStyle name="Currency 3 2 3 4 2 2" xfId="3203" xr:uid="{00000000-0005-0000-0000-00005B0C0000}"/>
    <cellStyle name="Currency 3 2 3 4 3" xfId="3204" xr:uid="{00000000-0005-0000-0000-00005C0C0000}"/>
    <cellStyle name="Currency 3 2 3 5" xfId="3205" xr:uid="{00000000-0005-0000-0000-00005D0C0000}"/>
    <cellStyle name="Currency 3 2 3 5 2" xfId="3206" xr:uid="{00000000-0005-0000-0000-00005E0C0000}"/>
    <cellStyle name="Currency 3 2 3 5 2 2" xfId="3207" xr:uid="{00000000-0005-0000-0000-00005F0C0000}"/>
    <cellStyle name="Currency 3 2 3 5 3" xfId="3208" xr:uid="{00000000-0005-0000-0000-0000600C0000}"/>
    <cellStyle name="Currency 3 2 3 6" xfId="3209" xr:uid="{00000000-0005-0000-0000-0000610C0000}"/>
    <cellStyle name="Currency 3 2 3 6 2" xfId="3210" xr:uid="{00000000-0005-0000-0000-0000620C0000}"/>
    <cellStyle name="Currency 3 2 3 7" xfId="3211" xr:uid="{00000000-0005-0000-0000-0000630C0000}"/>
    <cellStyle name="Currency 3 2 4" xfId="3212" xr:uid="{00000000-0005-0000-0000-0000640C0000}"/>
    <cellStyle name="Currency 3 2 4 2" xfId="3213" xr:uid="{00000000-0005-0000-0000-0000650C0000}"/>
    <cellStyle name="Currency 3 2 4 2 2" xfId="3214" xr:uid="{00000000-0005-0000-0000-0000660C0000}"/>
    <cellStyle name="Currency 3 2 4 2 2 2" xfId="3215" xr:uid="{00000000-0005-0000-0000-0000670C0000}"/>
    <cellStyle name="Currency 3 2 4 2 3" xfId="3216" xr:uid="{00000000-0005-0000-0000-0000680C0000}"/>
    <cellStyle name="Currency 3 2 4 3" xfId="3217" xr:uid="{00000000-0005-0000-0000-0000690C0000}"/>
    <cellStyle name="Currency 3 2 4 3 2" xfId="3218" xr:uid="{00000000-0005-0000-0000-00006A0C0000}"/>
    <cellStyle name="Currency 3 2 4 4" xfId="3219" xr:uid="{00000000-0005-0000-0000-00006B0C0000}"/>
    <cellStyle name="Currency 3 2 5" xfId="3220" xr:uid="{00000000-0005-0000-0000-00006C0C0000}"/>
    <cellStyle name="Currency 3 2 5 2" xfId="3221" xr:uid="{00000000-0005-0000-0000-00006D0C0000}"/>
    <cellStyle name="Currency 3 2 5 2 2" xfId="3222" xr:uid="{00000000-0005-0000-0000-00006E0C0000}"/>
    <cellStyle name="Currency 3 2 5 2 2 2" xfId="3223" xr:uid="{00000000-0005-0000-0000-00006F0C0000}"/>
    <cellStyle name="Currency 3 2 5 2 3" xfId="3224" xr:uid="{00000000-0005-0000-0000-0000700C0000}"/>
    <cellStyle name="Currency 3 2 5 3" xfId="3225" xr:uid="{00000000-0005-0000-0000-0000710C0000}"/>
    <cellStyle name="Currency 3 2 5 3 2" xfId="3226" xr:uid="{00000000-0005-0000-0000-0000720C0000}"/>
    <cellStyle name="Currency 3 2 5 4" xfId="3227" xr:uid="{00000000-0005-0000-0000-0000730C0000}"/>
    <cellStyle name="Currency 3 2 6" xfId="3228" xr:uid="{00000000-0005-0000-0000-0000740C0000}"/>
    <cellStyle name="Currency 3 2 6 2" xfId="3229" xr:uid="{00000000-0005-0000-0000-0000750C0000}"/>
    <cellStyle name="Currency 3 2 6 3" xfId="3230" xr:uid="{00000000-0005-0000-0000-0000760C0000}"/>
    <cellStyle name="Currency 3 2 6 3 2" xfId="3231" xr:uid="{00000000-0005-0000-0000-0000770C0000}"/>
    <cellStyle name="Currency 3 2 6 4" xfId="3232" xr:uid="{00000000-0005-0000-0000-0000780C0000}"/>
    <cellStyle name="Currency 3 2 7" xfId="3233" xr:uid="{00000000-0005-0000-0000-0000790C0000}"/>
    <cellStyle name="Currency 3 2 7 2" xfId="3234" xr:uid="{00000000-0005-0000-0000-00007A0C0000}"/>
    <cellStyle name="Currency 3 2 7 2 2" xfId="3235" xr:uid="{00000000-0005-0000-0000-00007B0C0000}"/>
    <cellStyle name="Currency 3 2 7 3" xfId="3236" xr:uid="{00000000-0005-0000-0000-00007C0C0000}"/>
    <cellStyle name="Currency 3 2 8" xfId="3237" xr:uid="{00000000-0005-0000-0000-00007D0C0000}"/>
    <cellStyle name="Currency 3 2 8 2" xfId="3238" xr:uid="{00000000-0005-0000-0000-00007E0C0000}"/>
    <cellStyle name="Currency 3 2 9" xfId="3239" xr:uid="{00000000-0005-0000-0000-00007F0C0000}"/>
    <cellStyle name="Currency 3*" xfId="3240" xr:uid="{00000000-0005-0000-0000-0000800C0000}"/>
    <cellStyle name="Currency 4" xfId="3241" xr:uid="{00000000-0005-0000-0000-0000810C0000}"/>
    <cellStyle name="Currency 4 2" xfId="3242" xr:uid="{00000000-0005-0000-0000-0000820C0000}"/>
    <cellStyle name="Currency 4 2 2" xfId="3243" xr:uid="{00000000-0005-0000-0000-0000830C0000}"/>
    <cellStyle name="Currency 4 2 2 2" xfId="3244" xr:uid="{00000000-0005-0000-0000-0000840C0000}"/>
    <cellStyle name="Currency 4 2 2 2 2" xfId="3245" xr:uid="{00000000-0005-0000-0000-0000850C0000}"/>
    <cellStyle name="Currency 4 2 2 2 2 2" xfId="3246" xr:uid="{00000000-0005-0000-0000-0000860C0000}"/>
    <cellStyle name="Currency 4 2 2 2 3" xfId="3247" xr:uid="{00000000-0005-0000-0000-0000870C0000}"/>
    <cellStyle name="Currency 4 2 2 3" xfId="3248" xr:uid="{00000000-0005-0000-0000-0000880C0000}"/>
    <cellStyle name="Currency 4 2 2 3 2" xfId="3249" xr:uid="{00000000-0005-0000-0000-0000890C0000}"/>
    <cellStyle name="Currency 4 2 2 4" xfId="3250" xr:uid="{00000000-0005-0000-0000-00008A0C0000}"/>
    <cellStyle name="Currency 4 2 3" xfId="3251" xr:uid="{00000000-0005-0000-0000-00008B0C0000}"/>
    <cellStyle name="Currency 4 2 3 2" xfId="3252" xr:uid="{00000000-0005-0000-0000-00008C0C0000}"/>
    <cellStyle name="Currency 4 2 3 2 2" xfId="3253" xr:uid="{00000000-0005-0000-0000-00008D0C0000}"/>
    <cellStyle name="Currency 4 2 3 2 2 2" xfId="3254" xr:uid="{00000000-0005-0000-0000-00008E0C0000}"/>
    <cellStyle name="Currency 4 2 3 2 3" xfId="3255" xr:uid="{00000000-0005-0000-0000-00008F0C0000}"/>
    <cellStyle name="Currency 4 2 3 3" xfId="3256" xr:uid="{00000000-0005-0000-0000-0000900C0000}"/>
    <cellStyle name="Currency 4 2 3 3 2" xfId="3257" xr:uid="{00000000-0005-0000-0000-0000910C0000}"/>
    <cellStyle name="Currency 4 2 3 4" xfId="3258" xr:uid="{00000000-0005-0000-0000-0000920C0000}"/>
    <cellStyle name="Currency 4 2 4" xfId="3259" xr:uid="{00000000-0005-0000-0000-0000930C0000}"/>
    <cellStyle name="Currency 4 2 4 2" xfId="3260" xr:uid="{00000000-0005-0000-0000-0000940C0000}"/>
    <cellStyle name="Currency 4 2 4 3" xfId="3261" xr:uid="{00000000-0005-0000-0000-0000950C0000}"/>
    <cellStyle name="Currency 4 2 4 3 2" xfId="3262" xr:uid="{00000000-0005-0000-0000-0000960C0000}"/>
    <cellStyle name="Currency 4 2 4 4" xfId="3263" xr:uid="{00000000-0005-0000-0000-0000970C0000}"/>
    <cellStyle name="Currency 4 2 5" xfId="3264" xr:uid="{00000000-0005-0000-0000-0000980C0000}"/>
    <cellStyle name="Currency 4 2 5 2" xfId="3265" xr:uid="{00000000-0005-0000-0000-0000990C0000}"/>
    <cellStyle name="Currency 4 2 5 2 2" xfId="3266" xr:uid="{00000000-0005-0000-0000-00009A0C0000}"/>
    <cellStyle name="Currency 4 2 5 3" xfId="3267" xr:uid="{00000000-0005-0000-0000-00009B0C0000}"/>
    <cellStyle name="Currency 4 2 6" xfId="3268" xr:uid="{00000000-0005-0000-0000-00009C0C0000}"/>
    <cellStyle name="Currency 4 2 6 2" xfId="3269" xr:uid="{00000000-0005-0000-0000-00009D0C0000}"/>
    <cellStyle name="Currency 4 2 7" xfId="3270" xr:uid="{00000000-0005-0000-0000-00009E0C0000}"/>
    <cellStyle name="Currency 4 3" xfId="3271" xr:uid="{00000000-0005-0000-0000-00009F0C0000}"/>
    <cellStyle name="Currency 4 3 2" xfId="3272" xr:uid="{00000000-0005-0000-0000-0000A00C0000}"/>
    <cellStyle name="Currency 4 3 2 2" xfId="3273" xr:uid="{00000000-0005-0000-0000-0000A10C0000}"/>
    <cellStyle name="Currency 4 3 2 2 2" xfId="3274" xr:uid="{00000000-0005-0000-0000-0000A20C0000}"/>
    <cellStyle name="Currency 4 3 2 2 2 2" xfId="3275" xr:uid="{00000000-0005-0000-0000-0000A30C0000}"/>
    <cellStyle name="Currency 4 3 2 2 3" xfId="3276" xr:uid="{00000000-0005-0000-0000-0000A40C0000}"/>
    <cellStyle name="Currency 4 3 2 3" xfId="3277" xr:uid="{00000000-0005-0000-0000-0000A50C0000}"/>
    <cellStyle name="Currency 4 3 2 3 2" xfId="3278" xr:uid="{00000000-0005-0000-0000-0000A60C0000}"/>
    <cellStyle name="Currency 4 3 2 4" xfId="3279" xr:uid="{00000000-0005-0000-0000-0000A70C0000}"/>
    <cellStyle name="Currency 4 3 3" xfId="3280" xr:uid="{00000000-0005-0000-0000-0000A80C0000}"/>
    <cellStyle name="Currency 4 3 3 2" xfId="3281" xr:uid="{00000000-0005-0000-0000-0000A90C0000}"/>
    <cellStyle name="Currency 4 3 3 2 2" xfId="3282" xr:uid="{00000000-0005-0000-0000-0000AA0C0000}"/>
    <cellStyle name="Currency 4 3 3 2 2 2" xfId="3283" xr:uid="{00000000-0005-0000-0000-0000AB0C0000}"/>
    <cellStyle name="Currency 4 3 3 2 3" xfId="3284" xr:uid="{00000000-0005-0000-0000-0000AC0C0000}"/>
    <cellStyle name="Currency 4 3 3 3" xfId="3285" xr:uid="{00000000-0005-0000-0000-0000AD0C0000}"/>
    <cellStyle name="Currency 4 3 3 3 2" xfId="3286" xr:uid="{00000000-0005-0000-0000-0000AE0C0000}"/>
    <cellStyle name="Currency 4 3 3 4" xfId="3287" xr:uid="{00000000-0005-0000-0000-0000AF0C0000}"/>
    <cellStyle name="Currency 4 3 4" xfId="3288" xr:uid="{00000000-0005-0000-0000-0000B00C0000}"/>
    <cellStyle name="Currency 4 3 4 2" xfId="3289" xr:uid="{00000000-0005-0000-0000-0000B10C0000}"/>
    <cellStyle name="Currency 4 3 4 2 2" xfId="3290" xr:uid="{00000000-0005-0000-0000-0000B20C0000}"/>
    <cellStyle name="Currency 4 3 4 3" xfId="3291" xr:uid="{00000000-0005-0000-0000-0000B30C0000}"/>
    <cellStyle name="Currency 4 3 5" xfId="3292" xr:uid="{00000000-0005-0000-0000-0000B40C0000}"/>
    <cellStyle name="Currency 4 3 5 2" xfId="3293" xr:uid="{00000000-0005-0000-0000-0000B50C0000}"/>
    <cellStyle name="Currency 4 3 5 2 2" xfId="3294" xr:uid="{00000000-0005-0000-0000-0000B60C0000}"/>
    <cellStyle name="Currency 4 3 5 3" xfId="3295" xr:uid="{00000000-0005-0000-0000-0000B70C0000}"/>
    <cellStyle name="Currency 4 3 6" xfId="3296" xr:uid="{00000000-0005-0000-0000-0000B80C0000}"/>
    <cellStyle name="Currency 4 3 6 2" xfId="3297" xr:uid="{00000000-0005-0000-0000-0000B90C0000}"/>
    <cellStyle name="Currency 4 3 7" xfId="3298" xr:uid="{00000000-0005-0000-0000-0000BA0C0000}"/>
    <cellStyle name="Currency 4 4" xfId="3299" xr:uid="{00000000-0005-0000-0000-0000BB0C0000}"/>
    <cellStyle name="Currency 4 4 2" xfId="3300" xr:uid="{00000000-0005-0000-0000-0000BC0C0000}"/>
    <cellStyle name="Currency 4 4 2 2" xfId="3301" xr:uid="{00000000-0005-0000-0000-0000BD0C0000}"/>
    <cellStyle name="Currency 4 4 2 2 2" xfId="3302" xr:uid="{00000000-0005-0000-0000-0000BE0C0000}"/>
    <cellStyle name="Currency 4 4 2 3" xfId="3303" xr:uid="{00000000-0005-0000-0000-0000BF0C0000}"/>
    <cellStyle name="Currency 4 4 3" xfId="3304" xr:uid="{00000000-0005-0000-0000-0000C00C0000}"/>
    <cellStyle name="Currency 4 4 3 2" xfId="3305" xr:uid="{00000000-0005-0000-0000-0000C10C0000}"/>
    <cellStyle name="Currency 4 4 4" xfId="3306" xr:uid="{00000000-0005-0000-0000-0000C20C0000}"/>
    <cellStyle name="Currency 4 5" xfId="3307" xr:uid="{00000000-0005-0000-0000-0000C30C0000}"/>
    <cellStyle name="Currency 4 5 2" xfId="3308" xr:uid="{00000000-0005-0000-0000-0000C40C0000}"/>
    <cellStyle name="Currency 4 5 2 2" xfId="3309" xr:uid="{00000000-0005-0000-0000-0000C50C0000}"/>
    <cellStyle name="Currency 4 5 2 2 2" xfId="3310" xr:uid="{00000000-0005-0000-0000-0000C60C0000}"/>
    <cellStyle name="Currency 4 5 2 3" xfId="3311" xr:uid="{00000000-0005-0000-0000-0000C70C0000}"/>
    <cellStyle name="Currency 4 5 3" xfId="3312" xr:uid="{00000000-0005-0000-0000-0000C80C0000}"/>
    <cellStyle name="Currency 4 5 3 2" xfId="3313" xr:uid="{00000000-0005-0000-0000-0000C90C0000}"/>
    <cellStyle name="Currency 4 5 4" xfId="3314" xr:uid="{00000000-0005-0000-0000-0000CA0C0000}"/>
    <cellStyle name="Currency 4 6" xfId="3315" xr:uid="{00000000-0005-0000-0000-0000CB0C0000}"/>
    <cellStyle name="Currency 4 6 2" xfId="3316" xr:uid="{00000000-0005-0000-0000-0000CC0C0000}"/>
    <cellStyle name="Currency 4 6 3" xfId="3317" xr:uid="{00000000-0005-0000-0000-0000CD0C0000}"/>
    <cellStyle name="Currency 4 6 3 2" xfId="3318" xr:uid="{00000000-0005-0000-0000-0000CE0C0000}"/>
    <cellStyle name="Currency 4 6 4" xfId="3319" xr:uid="{00000000-0005-0000-0000-0000CF0C0000}"/>
    <cellStyle name="Currency 4 7" xfId="3320" xr:uid="{00000000-0005-0000-0000-0000D00C0000}"/>
    <cellStyle name="Currency 4 7 2" xfId="3321" xr:uid="{00000000-0005-0000-0000-0000D10C0000}"/>
    <cellStyle name="Currency 4 7 2 2" xfId="3322" xr:uid="{00000000-0005-0000-0000-0000D20C0000}"/>
    <cellStyle name="Currency 4 7 3" xfId="3323" xr:uid="{00000000-0005-0000-0000-0000D30C0000}"/>
    <cellStyle name="Currency 4 8" xfId="3324" xr:uid="{00000000-0005-0000-0000-0000D40C0000}"/>
    <cellStyle name="Currency 4 8 2" xfId="3325" xr:uid="{00000000-0005-0000-0000-0000D50C0000}"/>
    <cellStyle name="Currency 4 9" xfId="3326" xr:uid="{00000000-0005-0000-0000-0000D60C0000}"/>
    <cellStyle name="Currency 5" xfId="3327" xr:uid="{00000000-0005-0000-0000-0000D70C0000}"/>
    <cellStyle name="Currency 5 2" xfId="3328" xr:uid="{00000000-0005-0000-0000-0000D80C0000}"/>
    <cellStyle name="Currency 6" xfId="3329" xr:uid="{00000000-0005-0000-0000-0000D90C0000}"/>
    <cellStyle name="Currency 6 2" xfId="3330" xr:uid="{00000000-0005-0000-0000-0000DA0C0000}"/>
    <cellStyle name="Currency 6 2 2" xfId="3331" xr:uid="{00000000-0005-0000-0000-0000DB0C0000}"/>
    <cellStyle name="Currency 6 3" xfId="3332" xr:uid="{00000000-0005-0000-0000-0000DC0C0000}"/>
    <cellStyle name="Currency 7" xfId="3333" xr:uid="{00000000-0005-0000-0000-0000DD0C0000}"/>
    <cellStyle name="Currency 8" xfId="3334" xr:uid="{00000000-0005-0000-0000-0000DE0C0000}"/>
    <cellStyle name="Currency 9" xfId="3335" xr:uid="{00000000-0005-0000-0000-0000DF0C0000}"/>
    <cellStyle name="Currency 9 2" xfId="3336" xr:uid="{00000000-0005-0000-0000-0000E00C0000}"/>
    <cellStyle name="Currency 9 2 2" xfId="3337" xr:uid="{00000000-0005-0000-0000-0000E10C0000}"/>
    <cellStyle name="Currency 9 3" xfId="3338" xr:uid="{00000000-0005-0000-0000-0000E20C0000}"/>
    <cellStyle name="Currency Per Share" xfId="3339" xr:uid="{00000000-0005-0000-0000-0000E30C0000}"/>
    <cellStyle name="Currency(000)" xfId="3340" xr:uid="{00000000-0005-0000-0000-0000E40C0000}"/>
    <cellStyle name="Currency,0" xfId="3341" xr:uid="{00000000-0005-0000-0000-0000E50C0000}"/>
    <cellStyle name="Currency,2" xfId="3342" xr:uid="{00000000-0005-0000-0000-0000E60C0000}"/>
    <cellStyle name="Currency0" xfId="3343" xr:uid="{00000000-0005-0000-0000-0000E70C0000}"/>
    <cellStyle name="Data Comma" xfId="3344" xr:uid="{00000000-0005-0000-0000-0000E90C0000}"/>
    <cellStyle name="Data Dollar" xfId="3345" xr:uid="{00000000-0005-0000-0000-0000EA0C0000}"/>
    <cellStyle name="Date" xfId="3346" xr:uid="{00000000-0005-0000-0000-0000EB0C0000}"/>
    <cellStyle name="Date [mmm-yy]" xfId="3347" xr:uid="{00000000-0005-0000-0000-0000EC0C0000}"/>
    <cellStyle name="Date 10" xfId="3348" xr:uid="{00000000-0005-0000-0000-0000ED0C0000}"/>
    <cellStyle name="Date 11" xfId="3349" xr:uid="{00000000-0005-0000-0000-0000EE0C0000}"/>
    <cellStyle name="Date 12" xfId="3350" xr:uid="{00000000-0005-0000-0000-0000EF0C0000}"/>
    <cellStyle name="Date 13" xfId="3351" xr:uid="{00000000-0005-0000-0000-0000F00C0000}"/>
    <cellStyle name="Date 14" xfId="3352" xr:uid="{00000000-0005-0000-0000-0000F10C0000}"/>
    <cellStyle name="Date 15" xfId="3353" xr:uid="{00000000-0005-0000-0000-0000F20C0000}"/>
    <cellStyle name="Date 16" xfId="3354" xr:uid="{00000000-0005-0000-0000-0000F30C0000}"/>
    <cellStyle name="Date 17" xfId="3355" xr:uid="{00000000-0005-0000-0000-0000F40C0000}"/>
    <cellStyle name="Date 18" xfId="3356" xr:uid="{00000000-0005-0000-0000-0000F50C0000}"/>
    <cellStyle name="Date 19" xfId="3357" xr:uid="{00000000-0005-0000-0000-0000F60C0000}"/>
    <cellStyle name="Date 2" xfId="3358" xr:uid="{00000000-0005-0000-0000-0000F70C0000}"/>
    <cellStyle name="Date 20" xfId="3359" xr:uid="{00000000-0005-0000-0000-0000F80C0000}"/>
    <cellStyle name="Date 21" xfId="3360" xr:uid="{00000000-0005-0000-0000-0000F90C0000}"/>
    <cellStyle name="Date 22" xfId="3361" xr:uid="{00000000-0005-0000-0000-0000FA0C0000}"/>
    <cellStyle name="Date 3" xfId="3362" xr:uid="{00000000-0005-0000-0000-0000FB0C0000}"/>
    <cellStyle name="Date 4" xfId="3363" xr:uid="{00000000-0005-0000-0000-0000FC0C0000}"/>
    <cellStyle name="Date 5" xfId="3364" xr:uid="{00000000-0005-0000-0000-0000FD0C0000}"/>
    <cellStyle name="Date 6" xfId="3365" xr:uid="{00000000-0005-0000-0000-0000FE0C0000}"/>
    <cellStyle name="Date 7" xfId="3366" xr:uid="{00000000-0005-0000-0000-0000FF0C0000}"/>
    <cellStyle name="Date 8" xfId="3367" xr:uid="{00000000-0005-0000-0000-0000000D0000}"/>
    <cellStyle name="Date 9" xfId="3368" xr:uid="{00000000-0005-0000-0000-0000010D0000}"/>
    <cellStyle name="Date Short" xfId="3369" xr:uid="{00000000-0005-0000-0000-0000020D0000}"/>
    <cellStyle name="Date_Asia Pac (combined) ex Japan" xfId="3370" xr:uid="{00000000-0005-0000-0000-0000030D0000}"/>
    <cellStyle name="Date1" xfId="3371" xr:uid="{00000000-0005-0000-0000-0000040D0000}"/>
    <cellStyle name="DateTime" xfId="3372" xr:uid="{00000000-0005-0000-0000-0000050D0000}"/>
    <cellStyle name="DateTime 2" xfId="3373" xr:uid="{00000000-0005-0000-0000-0000060D0000}"/>
    <cellStyle name="DateTime 2 2" xfId="3374" xr:uid="{00000000-0005-0000-0000-0000070D0000}"/>
    <cellStyle name="DateTime 2 3" xfId="3375" xr:uid="{00000000-0005-0000-0000-0000080D0000}"/>
    <cellStyle name="Dekorfärg1" xfId="28" xr:uid="{00000000-0005-0000-0000-0000090D0000}"/>
    <cellStyle name="Dekorfärg2" xfId="29" xr:uid="{00000000-0005-0000-0000-00000A0D0000}"/>
    <cellStyle name="Dekorfärg3" xfId="30" xr:uid="{00000000-0005-0000-0000-00000B0D0000}"/>
    <cellStyle name="Dekorfärg4" xfId="31" xr:uid="{00000000-0005-0000-0000-00000C0D0000}"/>
    <cellStyle name="Dekorfärg5" xfId="32" xr:uid="{00000000-0005-0000-0000-00000D0D0000}"/>
    <cellStyle name="Dekorfärg6" xfId="33" xr:uid="{00000000-0005-0000-0000-00000E0D0000}"/>
    <cellStyle name="DELTA" xfId="3376" xr:uid="{00000000-0005-0000-0000-00000F0D0000}"/>
    <cellStyle name="Dezimal [0]_europe-east" xfId="3377" xr:uid="{00000000-0005-0000-0000-0000100D0000}"/>
    <cellStyle name="Dezimal_~ME2D13" xfId="3378" xr:uid="{00000000-0005-0000-0000-0000110D0000}"/>
    <cellStyle name="Differs From Base - IBM Cognos" xfId="3379" xr:uid="{00000000-0005-0000-0000-0000120D0000}"/>
    <cellStyle name="Diseño" xfId="3380" xr:uid="{00000000-0005-0000-0000-0000130D0000}"/>
    <cellStyle name="dollar" xfId="3381" xr:uid="{00000000-0005-0000-0000-0000140D0000}"/>
    <cellStyle name="Dollar1" xfId="3382" xr:uid="{00000000-0005-0000-0000-0000150D0000}"/>
    <cellStyle name="Dollar1Blue" xfId="3383" xr:uid="{00000000-0005-0000-0000-0000160D0000}"/>
    <cellStyle name="Dollar2" xfId="3384" xr:uid="{00000000-0005-0000-0000-0000170D0000}"/>
    <cellStyle name="Double Accounting" xfId="3385" xr:uid="{00000000-0005-0000-0000-0000180D0000}"/>
    <cellStyle name="Dålig" xfId="34" xr:uid="{00000000-0005-0000-0000-0000E80C0000}"/>
    <cellStyle name="Edit - IBM Cognos" xfId="3386" xr:uid="{00000000-0005-0000-0000-0000190D0000}"/>
    <cellStyle name="Enter Currency (0)" xfId="3387" xr:uid="{00000000-0005-0000-0000-00001A0D0000}"/>
    <cellStyle name="Enter Currency (0) 2" xfId="3388" xr:uid="{00000000-0005-0000-0000-00001B0D0000}"/>
    <cellStyle name="Enter Currency (0)_EBIT Bridge" xfId="3389" xr:uid="{00000000-0005-0000-0000-00001C0D0000}"/>
    <cellStyle name="Enter Currency (2)" xfId="3390" xr:uid="{00000000-0005-0000-0000-00001D0D0000}"/>
    <cellStyle name="Enter Currency (2) 2" xfId="3391" xr:uid="{00000000-0005-0000-0000-00001E0D0000}"/>
    <cellStyle name="Enter Currency (2)_EBIT Bridge" xfId="3392" xr:uid="{00000000-0005-0000-0000-00001F0D0000}"/>
    <cellStyle name="Enter Units (0)" xfId="3393" xr:uid="{00000000-0005-0000-0000-0000200D0000}"/>
    <cellStyle name="Enter Units (0) 2" xfId="3394" xr:uid="{00000000-0005-0000-0000-0000210D0000}"/>
    <cellStyle name="Enter Units (0)_EBIT Bridge" xfId="3395" xr:uid="{00000000-0005-0000-0000-0000220D0000}"/>
    <cellStyle name="Enter Units (1)" xfId="3396" xr:uid="{00000000-0005-0000-0000-0000230D0000}"/>
    <cellStyle name="Enter Units (1) 2" xfId="3397" xr:uid="{00000000-0005-0000-0000-0000240D0000}"/>
    <cellStyle name="Enter Units (1)_EBIT Bridge" xfId="3398" xr:uid="{00000000-0005-0000-0000-0000250D0000}"/>
    <cellStyle name="Enter Units (2)" xfId="3399" xr:uid="{00000000-0005-0000-0000-0000260D0000}"/>
    <cellStyle name="Enter Units (2) 2" xfId="3400" xr:uid="{00000000-0005-0000-0000-0000270D0000}"/>
    <cellStyle name="Enter Units (2)_EBIT Bridge" xfId="3401" xr:uid="{00000000-0005-0000-0000-0000280D0000}"/>
    <cellStyle name="Entered" xfId="3402" xr:uid="{00000000-0005-0000-0000-0000290D0000}"/>
    <cellStyle name="Euro" xfId="3403" xr:uid="{00000000-0005-0000-0000-00002A0D0000}"/>
    <cellStyle name="Euro 2" xfId="3404" xr:uid="{00000000-0005-0000-0000-00002B0D0000}"/>
    <cellStyle name="Explanatory Text 10" xfId="3405" xr:uid="{00000000-0005-0000-0000-00002C0D0000}"/>
    <cellStyle name="Explanatory Text 11" xfId="3406" xr:uid="{00000000-0005-0000-0000-00002D0D0000}"/>
    <cellStyle name="Explanatory Text 12" xfId="3407" xr:uid="{00000000-0005-0000-0000-00002E0D0000}"/>
    <cellStyle name="Explanatory Text 13" xfId="3408" xr:uid="{00000000-0005-0000-0000-00002F0D0000}"/>
    <cellStyle name="Explanatory Text 14" xfId="3409" xr:uid="{00000000-0005-0000-0000-0000300D0000}"/>
    <cellStyle name="Explanatory Text 15" xfId="3410" xr:uid="{00000000-0005-0000-0000-0000310D0000}"/>
    <cellStyle name="Explanatory Text 16" xfId="3411" xr:uid="{00000000-0005-0000-0000-0000320D0000}"/>
    <cellStyle name="Explanatory Text 17" xfId="3412" xr:uid="{00000000-0005-0000-0000-0000330D0000}"/>
    <cellStyle name="Explanatory Text 18" xfId="3413" xr:uid="{00000000-0005-0000-0000-0000340D0000}"/>
    <cellStyle name="Explanatory Text 19" xfId="3414" xr:uid="{00000000-0005-0000-0000-0000350D0000}"/>
    <cellStyle name="Explanatory Text 2" xfId="3415" xr:uid="{00000000-0005-0000-0000-0000360D0000}"/>
    <cellStyle name="Explanatory Text 2 10" xfId="3416" xr:uid="{00000000-0005-0000-0000-0000370D0000}"/>
    <cellStyle name="Explanatory Text 2 11" xfId="3417" xr:uid="{00000000-0005-0000-0000-0000380D0000}"/>
    <cellStyle name="Explanatory Text 2 12" xfId="3418" xr:uid="{00000000-0005-0000-0000-0000390D0000}"/>
    <cellStyle name="Explanatory Text 2 13" xfId="3419" xr:uid="{00000000-0005-0000-0000-00003A0D0000}"/>
    <cellStyle name="Explanatory Text 2 14" xfId="3420" xr:uid="{00000000-0005-0000-0000-00003B0D0000}"/>
    <cellStyle name="Explanatory Text 2 15" xfId="3421" xr:uid="{00000000-0005-0000-0000-00003C0D0000}"/>
    <cellStyle name="Explanatory Text 2 16" xfId="3422" xr:uid="{00000000-0005-0000-0000-00003D0D0000}"/>
    <cellStyle name="Explanatory Text 2 17" xfId="3423" xr:uid="{00000000-0005-0000-0000-00003E0D0000}"/>
    <cellStyle name="Explanatory Text 2 18" xfId="3424" xr:uid="{00000000-0005-0000-0000-00003F0D0000}"/>
    <cellStyle name="Explanatory Text 2 19" xfId="3425" xr:uid="{00000000-0005-0000-0000-0000400D0000}"/>
    <cellStyle name="Explanatory Text 2 2" xfId="3426" xr:uid="{00000000-0005-0000-0000-0000410D0000}"/>
    <cellStyle name="Explanatory Text 2 20" xfId="3427" xr:uid="{00000000-0005-0000-0000-0000420D0000}"/>
    <cellStyle name="Explanatory Text 2 3" xfId="3428" xr:uid="{00000000-0005-0000-0000-0000430D0000}"/>
    <cellStyle name="Explanatory Text 2 4" xfId="3429" xr:uid="{00000000-0005-0000-0000-0000440D0000}"/>
    <cellStyle name="Explanatory Text 2 5" xfId="3430" xr:uid="{00000000-0005-0000-0000-0000450D0000}"/>
    <cellStyle name="Explanatory Text 2 6" xfId="3431" xr:uid="{00000000-0005-0000-0000-0000460D0000}"/>
    <cellStyle name="Explanatory Text 2 7" xfId="3432" xr:uid="{00000000-0005-0000-0000-0000470D0000}"/>
    <cellStyle name="Explanatory Text 2 8" xfId="3433" xr:uid="{00000000-0005-0000-0000-0000480D0000}"/>
    <cellStyle name="Explanatory Text 2 9" xfId="3434" xr:uid="{00000000-0005-0000-0000-0000490D0000}"/>
    <cellStyle name="Explanatory Text 2_Actuals" xfId="3435" xr:uid="{00000000-0005-0000-0000-00004A0D0000}"/>
    <cellStyle name="Explanatory Text 3" xfId="3436" xr:uid="{00000000-0005-0000-0000-00004B0D0000}"/>
    <cellStyle name="Explanatory Text 4" xfId="3437" xr:uid="{00000000-0005-0000-0000-00004C0D0000}"/>
    <cellStyle name="Explanatory Text 5" xfId="3438" xr:uid="{00000000-0005-0000-0000-00004D0D0000}"/>
    <cellStyle name="Explanatory Text 6" xfId="3439" xr:uid="{00000000-0005-0000-0000-00004E0D0000}"/>
    <cellStyle name="Explanatory Text 7" xfId="3440" xr:uid="{00000000-0005-0000-0000-00004F0D0000}"/>
    <cellStyle name="Explanatory Text 8" xfId="3441" xr:uid="{00000000-0005-0000-0000-0000500D0000}"/>
    <cellStyle name="Explanatory Text 9" xfId="3442" xr:uid="{00000000-0005-0000-0000-0000510D0000}"/>
    <cellStyle name="f%?" xfId="3443" xr:uid="{00000000-0005-0000-0000-0000520D0000}"/>
    <cellStyle name="F2" xfId="3444" xr:uid="{00000000-0005-0000-0000-0000530D0000}"/>
    <cellStyle name="F3" xfId="3445" xr:uid="{00000000-0005-0000-0000-0000540D0000}"/>
    <cellStyle name="F4" xfId="3446" xr:uid="{00000000-0005-0000-0000-0000550D0000}"/>
    <cellStyle name="F5" xfId="3447" xr:uid="{00000000-0005-0000-0000-0000560D0000}"/>
    <cellStyle name="F6" xfId="3448" xr:uid="{00000000-0005-0000-0000-0000570D0000}"/>
    <cellStyle name="F7" xfId="3449" xr:uid="{00000000-0005-0000-0000-0000580D0000}"/>
    <cellStyle name="F8" xfId="3450" xr:uid="{00000000-0005-0000-0000-0000590D0000}"/>
    <cellStyle name="Fixed" xfId="3451" xr:uid="{00000000-0005-0000-0000-00005A0D0000}"/>
    <cellStyle name="Fixed 2" xfId="3452" xr:uid="{00000000-0005-0000-0000-00005B0D0000}"/>
    <cellStyle name="Fixed_EBIT Bridge" xfId="3453" xr:uid="{00000000-0005-0000-0000-00005C0D0000}"/>
    <cellStyle name="Formula" xfId="3454" xr:uid="{00000000-0005-0000-0000-00005E0D0000}"/>
    <cellStyle name="Formula - IBM Cognos" xfId="3455" xr:uid="{00000000-0005-0000-0000-00005F0D0000}"/>
    <cellStyle name="Formula 2" xfId="3456" xr:uid="{00000000-0005-0000-0000-0000600D0000}"/>
    <cellStyle name="From other sheets" xfId="3457" xr:uid="{00000000-0005-0000-0000-0000610D0000}"/>
    <cellStyle name="From other sheets 2" xfId="3458" xr:uid="{00000000-0005-0000-0000-0000620D0000}"/>
    <cellStyle name="From other sheets 3" xfId="3459" xr:uid="{00000000-0005-0000-0000-0000630D0000}"/>
    <cellStyle name="From other sheets 4" xfId="3460" xr:uid="{00000000-0005-0000-0000-0000640D0000}"/>
    <cellStyle name="Förklarande text" xfId="35" xr:uid="{00000000-0005-0000-0000-00005D0D0000}"/>
    <cellStyle name="Good 10" xfId="3461" xr:uid="{00000000-0005-0000-0000-0000650D0000}"/>
    <cellStyle name="Good 11" xfId="3462" xr:uid="{00000000-0005-0000-0000-0000660D0000}"/>
    <cellStyle name="Good 12" xfId="3463" xr:uid="{00000000-0005-0000-0000-0000670D0000}"/>
    <cellStyle name="Good 13" xfId="3464" xr:uid="{00000000-0005-0000-0000-0000680D0000}"/>
    <cellStyle name="Good 14" xfId="3465" xr:uid="{00000000-0005-0000-0000-0000690D0000}"/>
    <cellStyle name="Good 15" xfId="3466" xr:uid="{00000000-0005-0000-0000-00006A0D0000}"/>
    <cellStyle name="Good 16" xfId="3467" xr:uid="{00000000-0005-0000-0000-00006B0D0000}"/>
    <cellStyle name="Good 17" xfId="3468" xr:uid="{00000000-0005-0000-0000-00006C0D0000}"/>
    <cellStyle name="Good 18" xfId="3469" xr:uid="{00000000-0005-0000-0000-00006D0D0000}"/>
    <cellStyle name="Good 19" xfId="3470" xr:uid="{00000000-0005-0000-0000-00006E0D0000}"/>
    <cellStyle name="Good 2" xfId="3471" xr:uid="{00000000-0005-0000-0000-00006F0D0000}"/>
    <cellStyle name="Good 2 10" xfId="3472" xr:uid="{00000000-0005-0000-0000-0000700D0000}"/>
    <cellStyle name="Good 2 11" xfId="3473" xr:uid="{00000000-0005-0000-0000-0000710D0000}"/>
    <cellStyle name="Good 2 12" xfId="3474" xr:uid="{00000000-0005-0000-0000-0000720D0000}"/>
    <cellStyle name="Good 2 13" xfId="3475" xr:uid="{00000000-0005-0000-0000-0000730D0000}"/>
    <cellStyle name="Good 2 14" xfId="3476" xr:uid="{00000000-0005-0000-0000-0000740D0000}"/>
    <cellStyle name="Good 2 15" xfId="3477" xr:uid="{00000000-0005-0000-0000-0000750D0000}"/>
    <cellStyle name="Good 2 16" xfId="3478" xr:uid="{00000000-0005-0000-0000-0000760D0000}"/>
    <cellStyle name="Good 2 17" xfId="3479" xr:uid="{00000000-0005-0000-0000-0000770D0000}"/>
    <cellStyle name="Good 2 18" xfId="3480" xr:uid="{00000000-0005-0000-0000-0000780D0000}"/>
    <cellStyle name="Good 2 19" xfId="3481" xr:uid="{00000000-0005-0000-0000-0000790D0000}"/>
    <cellStyle name="Good 2 2" xfId="3482" xr:uid="{00000000-0005-0000-0000-00007A0D0000}"/>
    <cellStyle name="Good 2 20" xfId="3483" xr:uid="{00000000-0005-0000-0000-00007B0D0000}"/>
    <cellStyle name="Good 2 3" xfId="3484" xr:uid="{00000000-0005-0000-0000-00007C0D0000}"/>
    <cellStyle name="Good 2 4" xfId="3485" xr:uid="{00000000-0005-0000-0000-00007D0D0000}"/>
    <cellStyle name="Good 2 5" xfId="3486" xr:uid="{00000000-0005-0000-0000-00007E0D0000}"/>
    <cellStyle name="Good 2 6" xfId="3487" xr:uid="{00000000-0005-0000-0000-00007F0D0000}"/>
    <cellStyle name="Good 2 7" xfId="3488" xr:uid="{00000000-0005-0000-0000-0000800D0000}"/>
    <cellStyle name="Good 2 8" xfId="3489" xr:uid="{00000000-0005-0000-0000-0000810D0000}"/>
    <cellStyle name="Good 2 9" xfId="3490" xr:uid="{00000000-0005-0000-0000-0000820D0000}"/>
    <cellStyle name="Good 2_Actuals" xfId="3491" xr:uid="{00000000-0005-0000-0000-0000830D0000}"/>
    <cellStyle name="Good 3" xfId="3492" xr:uid="{00000000-0005-0000-0000-0000840D0000}"/>
    <cellStyle name="Good 4" xfId="3493" xr:uid="{00000000-0005-0000-0000-0000850D0000}"/>
    <cellStyle name="Good 5" xfId="3494" xr:uid="{00000000-0005-0000-0000-0000860D0000}"/>
    <cellStyle name="Good 6" xfId="3495" xr:uid="{00000000-0005-0000-0000-0000870D0000}"/>
    <cellStyle name="Good 7" xfId="3496" xr:uid="{00000000-0005-0000-0000-0000880D0000}"/>
    <cellStyle name="Good 8" xfId="3497" xr:uid="{00000000-0005-0000-0000-0000890D0000}"/>
    <cellStyle name="Good 9" xfId="3498" xr:uid="{00000000-0005-0000-0000-00008A0D0000}"/>
    <cellStyle name="Grey" xfId="3499" xr:uid="{00000000-0005-0000-0000-00008B0D0000}"/>
    <cellStyle name="Grey 2" xfId="3500" xr:uid="{00000000-0005-0000-0000-00008C0D0000}"/>
    <cellStyle name="Grey_EBIT Bridge" xfId="3501" xr:uid="{00000000-0005-0000-0000-00008D0D0000}"/>
    <cellStyle name="Group Name - IBM Cognos" xfId="3502" xr:uid="{00000000-0005-0000-0000-00008E0D0000}"/>
    <cellStyle name="h" xfId="3503" xr:uid="{00000000-0005-0000-0000-00008F0D0000}"/>
    <cellStyle name="hard no." xfId="3504" xr:uid="{00000000-0005-0000-0000-0000900D0000}"/>
    <cellStyle name="hard no. 2" xfId="3505" xr:uid="{00000000-0005-0000-0000-0000910D0000}"/>
    <cellStyle name="hard no._EMA AP" xfId="3506" xr:uid="{00000000-0005-0000-0000-0000920D0000}"/>
    <cellStyle name="header" xfId="3507" xr:uid="{00000000-0005-0000-0000-0000930D0000}"/>
    <cellStyle name="Header Total" xfId="3508" xr:uid="{00000000-0005-0000-0000-0000940D0000}"/>
    <cellStyle name="header_EBIT Bridge" xfId="3509" xr:uid="{00000000-0005-0000-0000-0000950D0000}"/>
    <cellStyle name="Header1" xfId="3510" xr:uid="{00000000-0005-0000-0000-0000960D0000}"/>
    <cellStyle name="Header1 2" xfId="3511" xr:uid="{00000000-0005-0000-0000-0000970D0000}"/>
    <cellStyle name="Header1 3" xfId="3512" xr:uid="{00000000-0005-0000-0000-0000980D0000}"/>
    <cellStyle name="Header1_AP" xfId="3513" xr:uid="{00000000-0005-0000-0000-0000990D0000}"/>
    <cellStyle name="Header2" xfId="3514" xr:uid="{00000000-0005-0000-0000-00009A0D0000}"/>
    <cellStyle name="Header2 2" xfId="3515" xr:uid="{00000000-0005-0000-0000-00009B0D0000}"/>
    <cellStyle name="Header2 2 2" xfId="3516" xr:uid="{00000000-0005-0000-0000-00009C0D0000}"/>
    <cellStyle name="Header2 3" xfId="3517" xr:uid="{00000000-0005-0000-0000-00009D0D0000}"/>
    <cellStyle name="Header2_EBIT Bridge" xfId="3518" xr:uid="{00000000-0005-0000-0000-00009E0D0000}"/>
    <cellStyle name="Header3" xfId="3519" xr:uid="{00000000-0005-0000-0000-00009F0D0000}"/>
    <cellStyle name="Header4" xfId="3520" xr:uid="{00000000-0005-0000-0000-0000A00D0000}"/>
    <cellStyle name="Heading" xfId="3521" xr:uid="{00000000-0005-0000-0000-0000A10D0000}"/>
    <cellStyle name="Heading 1 10" xfId="3522" xr:uid="{00000000-0005-0000-0000-0000A20D0000}"/>
    <cellStyle name="Heading 1 11" xfId="3523" xr:uid="{00000000-0005-0000-0000-0000A30D0000}"/>
    <cellStyle name="Heading 1 12" xfId="3524" xr:uid="{00000000-0005-0000-0000-0000A40D0000}"/>
    <cellStyle name="Heading 1 13" xfId="3525" xr:uid="{00000000-0005-0000-0000-0000A50D0000}"/>
    <cellStyle name="Heading 1 14" xfId="3526" xr:uid="{00000000-0005-0000-0000-0000A60D0000}"/>
    <cellStyle name="Heading 1 15" xfId="3527" xr:uid="{00000000-0005-0000-0000-0000A70D0000}"/>
    <cellStyle name="Heading 1 16" xfId="3528" xr:uid="{00000000-0005-0000-0000-0000A80D0000}"/>
    <cellStyle name="Heading 1 17" xfId="3529" xr:uid="{00000000-0005-0000-0000-0000A90D0000}"/>
    <cellStyle name="Heading 1 18" xfId="3530" xr:uid="{00000000-0005-0000-0000-0000AA0D0000}"/>
    <cellStyle name="Heading 1 19" xfId="3531" xr:uid="{00000000-0005-0000-0000-0000AB0D0000}"/>
    <cellStyle name="Heading 1 2" xfId="3532" xr:uid="{00000000-0005-0000-0000-0000AC0D0000}"/>
    <cellStyle name="Heading 1 2 10" xfId="3533" xr:uid="{00000000-0005-0000-0000-0000AD0D0000}"/>
    <cellStyle name="Heading 1 2 11" xfId="3534" xr:uid="{00000000-0005-0000-0000-0000AE0D0000}"/>
    <cellStyle name="Heading 1 2 12" xfId="3535" xr:uid="{00000000-0005-0000-0000-0000AF0D0000}"/>
    <cellStyle name="Heading 1 2 13" xfId="3536" xr:uid="{00000000-0005-0000-0000-0000B00D0000}"/>
    <cellStyle name="Heading 1 2 14" xfId="3537" xr:uid="{00000000-0005-0000-0000-0000B10D0000}"/>
    <cellStyle name="Heading 1 2 15" xfId="3538" xr:uid="{00000000-0005-0000-0000-0000B20D0000}"/>
    <cellStyle name="Heading 1 2 16" xfId="3539" xr:uid="{00000000-0005-0000-0000-0000B30D0000}"/>
    <cellStyle name="Heading 1 2 17" xfId="3540" xr:uid="{00000000-0005-0000-0000-0000B40D0000}"/>
    <cellStyle name="Heading 1 2 18" xfId="3541" xr:uid="{00000000-0005-0000-0000-0000B50D0000}"/>
    <cellStyle name="Heading 1 2 19" xfId="3542" xr:uid="{00000000-0005-0000-0000-0000B60D0000}"/>
    <cellStyle name="Heading 1 2 2" xfId="3543" xr:uid="{00000000-0005-0000-0000-0000B70D0000}"/>
    <cellStyle name="Heading 1 2 20" xfId="3544" xr:uid="{00000000-0005-0000-0000-0000B80D0000}"/>
    <cellStyle name="Heading 1 2 3" xfId="3545" xr:uid="{00000000-0005-0000-0000-0000B90D0000}"/>
    <cellStyle name="Heading 1 2 4" xfId="3546" xr:uid="{00000000-0005-0000-0000-0000BA0D0000}"/>
    <cellStyle name="Heading 1 2 5" xfId="3547" xr:uid="{00000000-0005-0000-0000-0000BB0D0000}"/>
    <cellStyle name="Heading 1 2 6" xfId="3548" xr:uid="{00000000-0005-0000-0000-0000BC0D0000}"/>
    <cellStyle name="Heading 1 2 7" xfId="3549" xr:uid="{00000000-0005-0000-0000-0000BD0D0000}"/>
    <cellStyle name="Heading 1 2 8" xfId="3550" xr:uid="{00000000-0005-0000-0000-0000BE0D0000}"/>
    <cellStyle name="Heading 1 2 9" xfId="3551" xr:uid="{00000000-0005-0000-0000-0000BF0D0000}"/>
    <cellStyle name="Heading 1 2_Actuals" xfId="3552" xr:uid="{00000000-0005-0000-0000-0000C00D0000}"/>
    <cellStyle name="Heading 1 3" xfId="3553" xr:uid="{00000000-0005-0000-0000-0000C10D0000}"/>
    <cellStyle name="Heading 1 4" xfId="3554" xr:uid="{00000000-0005-0000-0000-0000C20D0000}"/>
    <cellStyle name="Heading 1 5" xfId="3555" xr:uid="{00000000-0005-0000-0000-0000C30D0000}"/>
    <cellStyle name="Heading 1 6" xfId="3556" xr:uid="{00000000-0005-0000-0000-0000C40D0000}"/>
    <cellStyle name="Heading 1 7" xfId="3557" xr:uid="{00000000-0005-0000-0000-0000C50D0000}"/>
    <cellStyle name="Heading 1 8" xfId="3558" xr:uid="{00000000-0005-0000-0000-0000C60D0000}"/>
    <cellStyle name="Heading 1 9" xfId="3559" xr:uid="{00000000-0005-0000-0000-0000C70D0000}"/>
    <cellStyle name="Heading 2 10" xfId="3560" xr:uid="{00000000-0005-0000-0000-0000C80D0000}"/>
    <cellStyle name="Heading 2 11" xfId="3561" xr:uid="{00000000-0005-0000-0000-0000C90D0000}"/>
    <cellStyle name="Heading 2 12" xfId="3562" xr:uid="{00000000-0005-0000-0000-0000CA0D0000}"/>
    <cellStyle name="Heading 2 13" xfId="3563" xr:uid="{00000000-0005-0000-0000-0000CB0D0000}"/>
    <cellStyle name="Heading 2 14" xfId="3564" xr:uid="{00000000-0005-0000-0000-0000CC0D0000}"/>
    <cellStyle name="Heading 2 15" xfId="3565" xr:uid="{00000000-0005-0000-0000-0000CD0D0000}"/>
    <cellStyle name="Heading 2 16" xfId="3566" xr:uid="{00000000-0005-0000-0000-0000CE0D0000}"/>
    <cellStyle name="Heading 2 17" xfId="3567" xr:uid="{00000000-0005-0000-0000-0000CF0D0000}"/>
    <cellStyle name="Heading 2 18" xfId="3568" xr:uid="{00000000-0005-0000-0000-0000D00D0000}"/>
    <cellStyle name="Heading 2 19" xfId="3569" xr:uid="{00000000-0005-0000-0000-0000D10D0000}"/>
    <cellStyle name="Heading 2 2" xfId="3570" xr:uid="{00000000-0005-0000-0000-0000D20D0000}"/>
    <cellStyle name="Heading 2 2 10" xfId="3571" xr:uid="{00000000-0005-0000-0000-0000D30D0000}"/>
    <cellStyle name="Heading 2 2 11" xfId="3572" xr:uid="{00000000-0005-0000-0000-0000D40D0000}"/>
    <cellStyle name="Heading 2 2 12" xfId="3573" xr:uid="{00000000-0005-0000-0000-0000D50D0000}"/>
    <cellStyle name="Heading 2 2 13" xfId="3574" xr:uid="{00000000-0005-0000-0000-0000D60D0000}"/>
    <cellStyle name="Heading 2 2 14" xfId="3575" xr:uid="{00000000-0005-0000-0000-0000D70D0000}"/>
    <cellStyle name="Heading 2 2 15" xfId="3576" xr:uid="{00000000-0005-0000-0000-0000D80D0000}"/>
    <cellStyle name="Heading 2 2 16" xfId="3577" xr:uid="{00000000-0005-0000-0000-0000D90D0000}"/>
    <cellStyle name="Heading 2 2 17" xfId="3578" xr:uid="{00000000-0005-0000-0000-0000DA0D0000}"/>
    <cellStyle name="Heading 2 2 18" xfId="3579" xr:uid="{00000000-0005-0000-0000-0000DB0D0000}"/>
    <cellStyle name="Heading 2 2 19" xfId="3580" xr:uid="{00000000-0005-0000-0000-0000DC0D0000}"/>
    <cellStyle name="Heading 2 2 2" xfId="3581" xr:uid="{00000000-0005-0000-0000-0000DD0D0000}"/>
    <cellStyle name="Heading 2 2 20" xfId="3582" xr:uid="{00000000-0005-0000-0000-0000DE0D0000}"/>
    <cellStyle name="Heading 2 2 3" xfId="3583" xr:uid="{00000000-0005-0000-0000-0000DF0D0000}"/>
    <cellStyle name="Heading 2 2 4" xfId="3584" xr:uid="{00000000-0005-0000-0000-0000E00D0000}"/>
    <cellStyle name="Heading 2 2 5" xfId="3585" xr:uid="{00000000-0005-0000-0000-0000E10D0000}"/>
    <cellStyle name="Heading 2 2 6" xfId="3586" xr:uid="{00000000-0005-0000-0000-0000E20D0000}"/>
    <cellStyle name="Heading 2 2 7" xfId="3587" xr:uid="{00000000-0005-0000-0000-0000E30D0000}"/>
    <cellStyle name="Heading 2 2 8" xfId="3588" xr:uid="{00000000-0005-0000-0000-0000E40D0000}"/>
    <cellStyle name="Heading 2 2 9" xfId="3589" xr:uid="{00000000-0005-0000-0000-0000E50D0000}"/>
    <cellStyle name="Heading 2 2_Actuals" xfId="3590" xr:uid="{00000000-0005-0000-0000-0000E60D0000}"/>
    <cellStyle name="Heading 2 3" xfId="3591" xr:uid="{00000000-0005-0000-0000-0000E70D0000}"/>
    <cellStyle name="Heading 2 4" xfId="3592" xr:uid="{00000000-0005-0000-0000-0000E80D0000}"/>
    <cellStyle name="Heading 2 5" xfId="3593" xr:uid="{00000000-0005-0000-0000-0000E90D0000}"/>
    <cellStyle name="Heading 2 6" xfId="3594" xr:uid="{00000000-0005-0000-0000-0000EA0D0000}"/>
    <cellStyle name="Heading 2 7" xfId="3595" xr:uid="{00000000-0005-0000-0000-0000EB0D0000}"/>
    <cellStyle name="Heading 2 8" xfId="3596" xr:uid="{00000000-0005-0000-0000-0000EC0D0000}"/>
    <cellStyle name="Heading 2 9" xfId="3597" xr:uid="{00000000-0005-0000-0000-0000ED0D0000}"/>
    <cellStyle name="Heading 3 10" xfId="3598" xr:uid="{00000000-0005-0000-0000-0000EE0D0000}"/>
    <cellStyle name="Heading 3 11" xfId="3599" xr:uid="{00000000-0005-0000-0000-0000EF0D0000}"/>
    <cellStyle name="Heading 3 12" xfId="3600" xr:uid="{00000000-0005-0000-0000-0000F00D0000}"/>
    <cellStyle name="Heading 3 13" xfId="3601" xr:uid="{00000000-0005-0000-0000-0000F10D0000}"/>
    <cellStyle name="Heading 3 14" xfId="3602" xr:uid="{00000000-0005-0000-0000-0000F20D0000}"/>
    <cellStyle name="Heading 3 15" xfId="3603" xr:uid="{00000000-0005-0000-0000-0000F30D0000}"/>
    <cellStyle name="Heading 3 16" xfId="3604" xr:uid="{00000000-0005-0000-0000-0000F40D0000}"/>
    <cellStyle name="Heading 3 17" xfId="3605" xr:uid="{00000000-0005-0000-0000-0000F50D0000}"/>
    <cellStyle name="Heading 3 18" xfId="3606" xr:uid="{00000000-0005-0000-0000-0000F60D0000}"/>
    <cellStyle name="Heading 3 19" xfId="3607" xr:uid="{00000000-0005-0000-0000-0000F70D0000}"/>
    <cellStyle name="Heading 3 2" xfId="3608" xr:uid="{00000000-0005-0000-0000-0000F80D0000}"/>
    <cellStyle name="Heading 3 2 10" xfId="3609" xr:uid="{00000000-0005-0000-0000-0000F90D0000}"/>
    <cellStyle name="Heading 3 2 11" xfId="3610" xr:uid="{00000000-0005-0000-0000-0000FA0D0000}"/>
    <cellStyle name="Heading 3 2 12" xfId="3611" xr:uid="{00000000-0005-0000-0000-0000FB0D0000}"/>
    <cellStyle name="Heading 3 2 13" xfId="3612" xr:uid="{00000000-0005-0000-0000-0000FC0D0000}"/>
    <cellStyle name="Heading 3 2 14" xfId="3613" xr:uid="{00000000-0005-0000-0000-0000FD0D0000}"/>
    <cellStyle name="Heading 3 2 15" xfId="3614" xr:uid="{00000000-0005-0000-0000-0000FE0D0000}"/>
    <cellStyle name="Heading 3 2 16" xfId="3615" xr:uid="{00000000-0005-0000-0000-0000FF0D0000}"/>
    <cellStyle name="Heading 3 2 17" xfId="3616" xr:uid="{00000000-0005-0000-0000-0000000E0000}"/>
    <cellStyle name="Heading 3 2 18" xfId="3617" xr:uid="{00000000-0005-0000-0000-0000010E0000}"/>
    <cellStyle name="Heading 3 2 19" xfId="3618" xr:uid="{00000000-0005-0000-0000-0000020E0000}"/>
    <cellStyle name="Heading 3 2 2" xfId="3619" xr:uid="{00000000-0005-0000-0000-0000030E0000}"/>
    <cellStyle name="Heading 3 2 20" xfId="3620" xr:uid="{00000000-0005-0000-0000-0000040E0000}"/>
    <cellStyle name="Heading 3 2 3" xfId="3621" xr:uid="{00000000-0005-0000-0000-0000050E0000}"/>
    <cellStyle name="Heading 3 2 4" xfId="3622" xr:uid="{00000000-0005-0000-0000-0000060E0000}"/>
    <cellStyle name="Heading 3 2 5" xfId="3623" xr:uid="{00000000-0005-0000-0000-0000070E0000}"/>
    <cellStyle name="Heading 3 2 6" xfId="3624" xr:uid="{00000000-0005-0000-0000-0000080E0000}"/>
    <cellStyle name="Heading 3 2 7" xfId="3625" xr:uid="{00000000-0005-0000-0000-0000090E0000}"/>
    <cellStyle name="Heading 3 2 8" xfId="3626" xr:uid="{00000000-0005-0000-0000-00000A0E0000}"/>
    <cellStyle name="Heading 3 2 9" xfId="3627" xr:uid="{00000000-0005-0000-0000-00000B0E0000}"/>
    <cellStyle name="Heading 3 2_Actuals" xfId="3628" xr:uid="{00000000-0005-0000-0000-00000C0E0000}"/>
    <cellStyle name="Heading 3 3" xfId="3629" xr:uid="{00000000-0005-0000-0000-00000D0E0000}"/>
    <cellStyle name="Heading 3 4" xfId="3630" xr:uid="{00000000-0005-0000-0000-00000E0E0000}"/>
    <cellStyle name="Heading 3 5" xfId="3631" xr:uid="{00000000-0005-0000-0000-00000F0E0000}"/>
    <cellStyle name="Heading 3 6" xfId="3632" xr:uid="{00000000-0005-0000-0000-0000100E0000}"/>
    <cellStyle name="Heading 3 7" xfId="3633" xr:uid="{00000000-0005-0000-0000-0000110E0000}"/>
    <cellStyle name="Heading 3 8" xfId="3634" xr:uid="{00000000-0005-0000-0000-0000120E0000}"/>
    <cellStyle name="Heading 3 9" xfId="3635" xr:uid="{00000000-0005-0000-0000-0000130E0000}"/>
    <cellStyle name="Heading 4 10" xfId="3636" xr:uid="{00000000-0005-0000-0000-0000140E0000}"/>
    <cellStyle name="Heading 4 11" xfId="3637" xr:uid="{00000000-0005-0000-0000-0000150E0000}"/>
    <cellStyle name="Heading 4 12" xfId="3638" xr:uid="{00000000-0005-0000-0000-0000160E0000}"/>
    <cellStyle name="Heading 4 13" xfId="3639" xr:uid="{00000000-0005-0000-0000-0000170E0000}"/>
    <cellStyle name="Heading 4 14" xfId="3640" xr:uid="{00000000-0005-0000-0000-0000180E0000}"/>
    <cellStyle name="Heading 4 15" xfId="3641" xr:uid="{00000000-0005-0000-0000-0000190E0000}"/>
    <cellStyle name="Heading 4 16" xfId="3642" xr:uid="{00000000-0005-0000-0000-00001A0E0000}"/>
    <cellStyle name="Heading 4 17" xfId="3643" xr:uid="{00000000-0005-0000-0000-00001B0E0000}"/>
    <cellStyle name="Heading 4 18" xfId="3644" xr:uid="{00000000-0005-0000-0000-00001C0E0000}"/>
    <cellStyle name="Heading 4 19" xfId="3645" xr:uid="{00000000-0005-0000-0000-00001D0E0000}"/>
    <cellStyle name="Heading 4 2" xfId="3646" xr:uid="{00000000-0005-0000-0000-00001E0E0000}"/>
    <cellStyle name="Heading 4 2 10" xfId="3647" xr:uid="{00000000-0005-0000-0000-00001F0E0000}"/>
    <cellStyle name="Heading 4 2 11" xfId="3648" xr:uid="{00000000-0005-0000-0000-0000200E0000}"/>
    <cellStyle name="Heading 4 2 12" xfId="3649" xr:uid="{00000000-0005-0000-0000-0000210E0000}"/>
    <cellStyle name="Heading 4 2 13" xfId="3650" xr:uid="{00000000-0005-0000-0000-0000220E0000}"/>
    <cellStyle name="Heading 4 2 14" xfId="3651" xr:uid="{00000000-0005-0000-0000-0000230E0000}"/>
    <cellStyle name="Heading 4 2 15" xfId="3652" xr:uid="{00000000-0005-0000-0000-0000240E0000}"/>
    <cellStyle name="Heading 4 2 16" xfId="3653" xr:uid="{00000000-0005-0000-0000-0000250E0000}"/>
    <cellStyle name="Heading 4 2 17" xfId="3654" xr:uid="{00000000-0005-0000-0000-0000260E0000}"/>
    <cellStyle name="Heading 4 2 18" xfId="3655" xr:uid="{00000000-0005-0000-0000-0000270E0000}"/>
    <cellStyle name="Heading 4 2 19" xfId="3656" xr:uid="{00000000-0005-0000-0000-0000280E0000}"/>
    <cellStyle name="Heading 4 2 2" xfId="3657" xr:uid="{00000000-0005-0000-0000-0000290E0000}"/>
    <cellStyle name="Heading 4 2 20" xfId="3658" xr:uid="{00000000-0005-0000-0000-00002A0E0000}"/>
    <cellStyle name="Heading 4 2 3" xfId="3659" xr:uid="{00000000-0005-0000-0000-00002B0E0000}"/>
    <cellStyle name="Heading 4 2 4" xfId="3660" xr:uid="{00000000-0005-0000-0000-00002C0E0000}"/>
    <cellStyle name="Heading 4 2 5" xfId="3661" xr:uid="{00000000-0005-0000-0000-00002D0E0000}"/>
    <cellStyle name="Heading 4 2 6" xfId="3662" xr:uid="{00000000-0005-0000-0000-00002E0E0000}"/>
    <cellStyle name="Heading 4 2 7" xfId="3663" xr:uid="{00000000-0005-0000-0000-00002F0E0000}"/>
    <cellStyle name="Heading 4 2 8" xfId="3664" xr:uid="{00000000-0005-0000-0000-0000300E0000}"/>
    <cellStyle name="Heading 4 2 9" xfId="3665" xr:uid="{00000000-0005-0000-0000-0000310E0000}"/>
    <cellStyle name="Heading 4 2_Actuals" xfId="3666" xr:uid="{00000000-0005-0000-0000-0000320E0000}"/>
    <cellStyle name="Heading 4 3" xfId="3667" xr:uid="{00000000-0005-0000-0000-0000330E0000}"/>
    <cellStyle name="Heading 4 4" xfId="3668" xr:uid="{00000000-0005-0000-0000-0000340E0000}"/>
    <cellStyle name="Heading 4 5" xfId="3669" xr:uid="{00000000-0005-0000-0000-0000350E0000}"/>
    <cellStyle name="Heading 4 6" xfId="3670" xr:uid="{00000000-0005-0000-0000-0000360E0000}"/>
    <cellStyle name="Heading 4 7" xfId="3671" xr:uid="{00000000-0005-0000-0000-0000370E0000}"/>
    <cellStyle name="Heading 4 8" xfId="3672" xr:uid="{00000000-0005-0000-0000-0000380E0000}"/>
    <cellStyle name="Heading 4 9" xfId="3673" xr:uid="{00000000-0005-0000-0000-0000390E0000}"/>
    <cellStyle name="Heading1" xfId="3674" xr:uid="{00000000-0005-0000-0000-00003A0E0000}"/>
    <cellStyle name="Heading2" xfId="3675" xr:uid="{00000000-0005-0000-0000-00003B0E0000}"/>
    <cellStyle name="HEADINGS" xfId="3676" xr:uid="{00000000-0005-0000-0000-00003C0E0000}"/>
    <cellStyle name="HEADINGSTOP" xfId="3677" xr:uid="{00000000-0005-0000-0000-00003D0E0000}"/>
    <cellStyle name="HIDDEN" xfId="3678" xr:uid="{00000000-0005-0000-0000-00003E0E0000}"/>
    <cellStyle name="Hold Values - IBM Cognos" xfId="3679" xr:uid="{00000000-0005-0000-0000-00003F0E0000}"/>
    <cellStyle name="Hyperlink" xfId="1" builtinId="8"/>
    <cellStyle name="Hyperlink 2" xfId="3680" xr:uid="{00000000-0005-0000-0000-0000410E0000}"/>
    <cellStyle name="Indata" xfId="36" xr:uid="{00000000-0005-0000-0000-0000420E0000}"/>
    <cellStyle name="Input [yellow]" xfId="3681" xr:uid="{00000000-0005-0000-0000-0000430E0000}"/>
    <cellStyle name="Input [yellow] 2" xfId="3682" xr:uid="{00000000-0005-0000-0000-0000440E0000}"/>
    <cellStyle name="Input [yellow] 2 2" xfId="3683" xr:uid="{00000000-0005-0000-0000-0000450E0000}"/>
    <cellStyle name="Input [yellow] 3" xfId="3684" xr:uid="{00000000-0005-0000-0000-0000460E0000}"/>
    <cellStyle name="Input [yellow] 4" xfId="3685" xr:uid="{00000000-0005-0000-0000-0000470E0000}"/>
    <cellStyle name="Input [yellow]_EBIT Bridge" xfId="3686" xr:uid="{00000000-0005-0000-0000-0000480E0000}"/>
    <cellStyle name="Input 10" xfId="3687" xr:uid="{00000000-0005-0000-0000-0000490E0000}"/>
    <cellStyle name="Input 10 2" xfId="3688" xr:uid="{00000000-0005-0000-0000-00004A0E0000}"/>
    <cellStyle name="Input 11" xfId="3689" xr:uid="{00000000-0005-0000-0000-00004B0E0000}"/>
    <cellStyle name="Input 11 2" xfId="3690" xr:uid="{00000000-0005-0000-0000-00004C0E0000}"/>
    <cellStyle name="Input 12" xfId="3691" xr:uid="{00000000-0005-0000-0000-00004D0E0000}"/>
    <cellStyle name="Input 12 2" xfId="3692" xr:uid="{00000000-0005-0000-0000-00004E0E0000}"/>
    <cellStyle name="Input 13" xfId="3693" xr:uid="{00000000-0005-0000-0000-00004F0E0000}"/>
    <cellStyle name="Input 13 2" xfId="3694" xr:uid="{00000000-0005-0000-0000-0000500E0000}"/>
    <cellStyle name="Input 14" xfId="3695" xr:uid="{00000000-0005-0000-0000-0000510E0000}"/>
    <cellStyle name="Input 14 2" xfId="3696" xr:uid="{00000000-0005-0000-0000-0000520E0000}"/>
    <cellStyle name="Input 15" xfId="3697" xr:uid="{00000000-0005-0000-0000-0000530E0000}"/>
    <cellStyle name="Input 15 2" xfId="3698" xr:uid="{00000000-0005-0000-0000-0000540E0000}"/>
    <cellStyle name="Input 16" xfId="3699" xr:uid="{00000000-0005-0000-0000-0000550E0000}"/>
    <cellStyle name="Input 16 2" xfId="3700" xr:uid="{00000000-0005-0000-0000-0000560E0000}"/>
    <cellStyle name="Input 17" xfId="3701" xr:uid="{00000000-0005-0000-0000-0000570E0000}"/>
    <cellStyle name="Input 17 2" xfId="3702" xr:uid="{00000000-0005-0000-0000-0000580E0000}"/>
    <cellStyle name="Input 18" xfId="3703" xr:uid="{00000000-0005-0000-0000-0000590E0000}"/>
    <cellStyle name="Input 18 2" xfId="3704" xr:uid="{00000000-0005-0000-0000-00005A0E0000}"/>
    <cellStyle name="Input 19" xfId="3705" xr:uid="{00000000-0005-0000-0000-00005B0E0000}"/>
    <cellStyle name="Input 19 2" xfId="3706" xr:uid="{00000000-0005-0000-0000-00005C0E0000}"/>
    <cellStyle name="Input 2" xfId="3707" xr:uid="{00000000-0005-0000-0000-00005D0E0000}"/>
    <cellStyle name="Input 2 10" xfId="3708" xr:uid="{00000000-0005-0000-0000-00005E0E0000}"/>
    <cellStyle name="Input 2 10 2" xfId="3709" xr:uid="{00000000-0005-0000-0000-00005F0E0000}"/>
    <cellStyle name="Input 2 11" xfId="3710" xr:uid="{00000000-0005-0000-0000-0000600E0000}"/>
    <cellStyle name="Input 2 11 2" xfId="3711" xr:uid="{00000000-0005-0000-0000-0000610E0000}"/>
    <cellStyle name="Input 2 12" xfId="3712" xr:uid="{00000000-0005-0000-0000-0000620E0000}"/>
    <cellStyle name="Input 2 12 2" xfId="3713" xr:uid="{00000000-0005-0000-0000-0000630E0000}"/>
    <cellStyle name="Input 2 13" xfId="3714" xr:uid="{00000000-0005-0000-0000-0000640E0000}"/>
    <cellStyle name="Input 2 13 2" xfId="3715" xr:uid="{00000000-0005-0000-0000-0000650E0000}"/>
    <cellStyle name="Input 2 14" xfId="3716" xr:uid="{00000000-0005-0000-0000-0000660E0000}"/>
    <cellStyle name="Input 2 14 2" xfId="3717" xr:uid="{00000000-0005-0000-0000-0000670E0000}"/>
    <cellStyle name="Input 2 15" xfId="3718" xr:uid="{00000000-0005-0000-0000-0000680E0000}"/>
    <cellStyle name="Input 2 15 2" xfId="3719" xr:uid="{00000000-0005-0000-0000-0000690E0000}"/>
    <cellStyle name="Input 2 16" xfId="3720" xr:uid="{00000000-0005-0000-0000-00006A0E0000}"/>
    <cellStyle name="Input 2 16 2" xfId="3721" xr:uid="{00000000-0005-0000-0000-00006B0E0000}"/>
    <cellStyle name="Input 2 17" xfId="3722" xr:uid="{00000000-0005-0000-0000-00006C0E0000}"/>
    <cellStyle name="Input 2 17 2" xfId="3723" xr:uid="{00000000-0005-0000-0000-00006D0E0000}"/>
    <cellStyle name="Input 2 18" xfId="3724" xr:uid="{00000000-0005-0000-0000-00006E0E0000}"/>
    <cellStyle name="Input 2 18 2" xfId="3725" xr:uid="{00000000-0005-0000-0000-00006F0E0000}"/>
    <cellStyle name="Input 2 19" xfId="3726" xr:uid="{00000000-0005-0000-0000-0000700E0000}"/>
    <cellStyle name="Input 2 19 2" xfId="3727" xr:uid="{00000000-0005-0000-0000-0000710E0000}"/>
    <cellStyle name="Input 2 2" xfId="3728" xr:uid="{00000000-0005-0000-0000-0000720E0000}"/>
    <cellStyle name="Input 2 2 2" xfId="3729" xr:uid="{00000000-0005-0000-0000-0000730E0000}"/>
    <cellStyle name="Input 2 2_Forecast" xfId="3730" xr:uid="{00000000-0005-0000-0000-0000740E0000}"/>
    <cellStyle name="Input 2 20" xfId="3731" xr:uid="{00000000-0005-0000-0000-0000750E0000}"/>
    <cellStyle name="Input 2 21" xfId="3732" xr:uid="{00000000-0005-0000-0000-0000760E0000}"/>
    <cellStyle name="Input 2 3" xfId="3733" xr:uid="{00000000-0005-0000-0000-0000770E0000}"/>
    <cellStyle name="Input 2 3 2" xfId="3734" xr:uid="{00000000-0005-0000-0000-0000780E0000}"/>
    <cellStyle name="Input 2 4" xfId="3735" xr:uid="{00000000-0005-0000-0000-0000790E0000}"/>
    <cellStyle name="Input 2 4 2" xfId="3736" xr:uid="{00000000-0005-0000-0000-00007A0E0000}"/>
    <cellStyle name="Input 2 5" xfId="3737" xr:uid="{00000000-0005-0000-0000-00007B0E0000}"/>
    <cellStyle name="Input 2 5 2" xfId="3738" xr:uid="{00000000-0005-0000-0000-00007C0E0000}"/>
    <cellStyle name="Input 2 6" xfId="3739" xr:uid="{00000000-0005-0000-0000-00007D0E0000}"/>
    <cellStyle name="Input 2 6 2" xfId="3740" xr:uid="{00000000-0005-0000-0000-00007E0E0000}"/>
    <cellStyle name="Input 2 7" xfId="3741" xr:uid="{00000000-0005-0000-0000-00007F0E0000}"/>
    <cellStyle name="Input 2 7 2" xfId="3742" xr:uid="{00000000-0005-0000-0000-0000800E0000}"/>
    <cellStyle name="Input 2 8" xfId="3743" xr:uid="{00000000-0005-0000-0000-0000810E0000}"/>
    <cellStyle name="Input 2 8 2" xfId="3744" xr:uid="{00000000-0005-0000-0000-0000820E0000}"/>
    <cellStyle name="Input 2 9" xfId="3745" xr:uid="{00000000-0005-0000-0000-0000830E0000}"/>
    <cellStyle name="Input 2 9 2" xfId="3746" xr:uid="{00000000-0005-0000-0000-0000840E0000}"/>
    <cellStyle name="Input 2_Actuals" xfId="3747" xr:uid="{00000000-0005-0000-0000-0000850E0000}"/>
    <cellStyle name="Input 3" xfId="3748" xr:uid="{00000000-0005-0000-0000-0000860E0000}"/>
    <cellStyle name="Input 3 2" xfId="3749" xr:uid="{00000000-0005-0000-0000-0000870E0000}"/>
    <cellStyle name="Input 4" xfId="3750" xr:uid="{00000000-0005-0000-0000-0000880E0000}"/>
    <cellStyle name="Input 4 2" xfId="3751" xr:uid="{00000000-0005-0000-0000-0000890E0000}"/>
    <cellStyle name="Input 5" xfId="3752" xr:uid="{00000000-0005-0000-0000-00008A0E0000}"/>
    <cellStyle name="Input 5 2" xfId="3753" xr:uid="{00000000-0005-0000-0000-00008B0E0000}"/>
    <cellStyle name="Input 6" xfId="3754" xr:uid="{00000000-0005-0000-0000-00008C0E0000}"/>
    <cellStyle name="Input 6 2" xfId="3755" xr:uid="{00000000-0005-0000-0000-00008D0E0000}"/>
    <cellStyle name="Input 7" xfId="3756" xr:uid="{00000000-0005-0000-0000-00008E0E0000}"/>
    <cellStyle name="Input 7 2" xfId="3757" xr:uid="{00000000-0005-0000-0000-00008F0E0000}"/>
    <cellStyle name="Input 8" xfId="3758" xr:uid="{00000000-0005-0000-0000-0000900E0000}"/>
    <cellStyle name="Input 8 2" xfId="3759" xr:uid="{00000000-0005-0000-0000-0000910E0000}"/>
    <cellStyle name="Input 9" xfId="3760" xr:uid="{00000000-0005-0000-0000-0000920E0000}"/>
    <cellStyle name="Input 9 2" xfId="3761" xr:uid="{00000000-0005-0000-0000-0000930E0000}"/>
    <cellStyle name="input cell" xfId="3762" xr:uid="{00000000-0005-0000-0000-0000940E0000}"/>
    <cellStyle name="Input Cells" xfId="3763" xr:uid="{00000000-0005-0000-0000-0000950E0000}"/>
    <cellStyle name="Input1" xfId="3764" xr:uid="{00000000-0005-0000-0000-0000960E0000}"/>
    <cellStyle name="Input2" xfId="3765" xr:uid="{00000000-0005-0000-0000-0000970E0000}"/>
    <cellStyle name="Input2 10" xfId="3766" xr:uid="{00000000-0005-0000-0000-0000980E0000}"/>
    <cellStyle name="Input2 10 2" xfId="3767" xr:uid="{00000000-0005-0000-0000-0000990E0000}"/>
    <cellStyle name="Input2 10_EMA AP" xfId="3768" xr:uid="{00000000-0005-0000-0000-00009A0E0000}"/>
    <cellStyle name="Input2 11" xfId="3769" xr:uid="{00000000-0005-0000-0000-00009B0E0000}"/>
    <cellStyle name="Input2 2" xfId="3770" xr:uid="{00000000-0005-0000-0000-00009C0E0000}"/>
    <cellStyle name="Input2 2 2" xfId="3771" xr:uid="{00000000-0005-0000-0000-00009D0E0000}"/>
    <cellStyle name="Input2 2 2 2" xfId="3772" xr:uid="{00000000-0005-0000-0000-00009E0E0000}"/>
    <cellStyle name="Input2 2 2_EMA AP" xfId="3773" xr:uid="{00000000-0005-0000-0000-00009F0E0000}"/>
    <cellStyle name="Input2 2 3" xfId="3774" xr:uid="{00000000-0005-0000-0000-0000A00E0000}"/>
    <cellStyle name="Input2 2 3 2" xfId="3775" xr:uid="{00000000-0005-0000-0000-0000A10E0000}"/>
    <cellStyle name="Input2 2 3_EMA AP" xfId="3776" xr:uid="{00000000-0005-0000-0000-0000A20E0000}"/>
    <cellStyle name="Input2 2 4" xfId="3777" xr:uid="{00000000-0005-0000-0000-0000A30E0000}"/>
    <cellStyle name="Input2 2 4 2" xfId="3778" xr:uid="{00000000-0005-0000-0000-0000A40E0000}"/>
    <cellStyle name="Input2 2 4_EMA AP" xfId="3779" xr:uid="{00000000-0005-0000-0000-0000A50E0000}"/>
    <cellStyle name="Input2 2 5" xfId="3780" xr:uid="{00000000-0005-0000-0000-0000A60E0000}"/>
    <cellStyle name="Input2 2 5 2" xfId="3781" xr:uid="{00000000-0005-0000-0000-0000A70E0000}"/>
    <cellStyle name="Input2 2 5_EMA AP" xfId="3782" xr:uid="{00000000-0005-0000-0000-0000A80E0000}"/>
    <cellStyle name="Input2 2 6" xfId="3783" xr:uid="{00000000-0005-0000-0000-0000A90E0000}"/>
    <cellStyle name="Input2 2 6 2" xfId="3784" xr:uid="{00000000-0005-0000-0000-0000AA0E0000}"/>
    <cellStyle name="Input2 2 6_EMA AP" xfId="3785" xr:uid="{00000000-0005-0000-0000-0000AB0E0000}"/>
    <cellStyle name="Input2 2 7" xfId="3786" xr:uid="{00000000-0005-0000-0000-0000AC0E0000}"/>
    <cellStyle name="Input2 2_EMA AP" xfId="3787" xr:uid="{00000000-0005-0000-0000-0000AD0E0000}"/>
    <cellStyle name="Input2 3" xfId="3788" xr:uid="{00000000-0005-0000-0000-0000AE0E0000}"/>
    <cellStyle name="Input2 3 2" xfId="3789" xr:uid="{00000000-0005-0000-0000-0000AF0E0000}"/>
    <cellStyle name="Input2 3 2 2" xfId="3790" xr:uid="{00000000-0005-0000-0000-0000B00E0000}"/>
    <cellStyle name="Input2 3 2_EMA AP" xfId="3791" xr:uid="{00000000-0005-0000-0000-0000B10E0000}"/>
    <cellStyle name="Input2 3 3" xfId="3792" xr:uid="{00000000-0005-0000-0000-0000B20E0000}"/>
    <cellStyle name="Input2 3 3 2" xfId="3793" xr:uid="{00000000-0005-0000-0000-0000B30E0000}"/>
    <cellStyle name="Input2 3 3_EMA AP" xfId="3794" xr:uid="{00000000-0005-0000-0000-0000B40E0000}"/>
    <cellStyle name="Input2 3 4" xfId="3795" xr:uid="{00000000-0005-0000-0000-0000B50E0000}"/>
    <cellStyle name="Input2 3 4 2" xfId="3796" xr:uid="{00000000-0005-0000-0000-0000B60E0000}"/>
    <cellStyle name="Input2 3 4_EMA AP" xfId="3797" xr:uid="{00000000-0005-0000-0000-0000B70E0000}"/>
    <cellStyle name="Input2 3 5" xfId="3798" xr:uid="{00000000-0005-0000-0000-0000B80E0000}"/>
    <cellStyle name="Input2 3 5 2" xfId="3799" xr:uid="{00000000-0005-0000-0000-0000B90E0000}"/>
    <cellStyle name="Input2 3 5_EMA AP" xfId="3800" xr:uid="{00000000-0005-0000-0000-0000BA0E0000}"/>
    <cellStyle name="Input2 3 6" xfId="3801" xr:uid="{00000000-0005-0000-0000-0000BB0E0000}"/>
    <cellStyle name="Input2 3 6 2" xfId="3802" xr:uid="{00000000-0005-0000-0000-0000BC0E0000}"/>
    <cellStyle name="Input2 3 6_EMA AP" xfId="3803" xr:uid="{00000000-0005-0000-0000-0000BD0E0000}"/>
    <cellStyle name="Input2 3 7" xfId="3804" xr:uid="{00000000-0005-0000-0000-0000BE0E0000}"/>
    <cellStyle name="Input2 3_EMA AP" xfId="3805" xr:uid="{00000000-0005-0000-0000-0000BF0E0000}"/>
    <cellStyle name="Input2 4" xfId="3806" xr:uid="{00000000-0005-0000-0000-0000C00E0000}"/>
    <cellStyle name="Input2 4 2" xfId="3807" xr:uid="{00000000-0005-0000-0000-0000C10E0000}"/>
    <cellStyle name="Input2 4 2 2" xfId="3808" xr:uid="{00000000-0005-0000-0000-0000C20E0000}"/>
    <cellStyle name="Input2 4 2_EMA AP" xfId="3809" xr:uid="{00000000-0005-0000-0000-0000C30E0000}"/>
    <cellStyle name="Input2 4 3" xfId="3810" xr:uid="{00000000-0005-0000-0000-0000C40E0000}"/>
    <cellStyle name="Input2 4 3 2" xfId="3811" xr:uid="{00000000-0005-0000-0000-0000C50E0000}"/>
    <cellStyle name="Input2 4 3_EMA AP" xfId="3812" xr:uid="{00000000-0005-0000-0000-0000C60E0000}"/>
    <cellStyle name="Input2 4 4" xfId="3813" xr:uid="{00000000-0005-0000-0000-0000C70E0000}"/>
    <cellStyle name="Input2 4 4 2" xfId="3814" xr:uid="{00000000-0005-0000-0000-0000C80E0000}"/>
    <cellStyle name="Input2 4 4_EMA AP" xfId="3815" xr:uid="{00000000-0005-0000-0000-0000C90E0000}"/>
    <cellStyle name="Input2 4 5" xfId="3816" xr:uid="{00000000-0005-0000-0000-0000CA0E0000}"/>
    <cellStyle name="Input2 4 5 2" xfId="3817" xr:uid="{00000000-0005-0000-0000-0000CB0E0000}"/>
    <cellStyle name="Input2 4 5_EMA AP" xfId="3818" xr:uid="{00000000-0005-0000-0000-0000CC0E0000}"/>
    <cellStyle name="Input2 4 6" xfId="3819" xr:uid="{00000000-0005-0000-0000-0000CD0E0000}"/>
    <cellStyle name="Input2 4 6 2" xfId="3820" xr:uid="{00000000-0005-0000-0000-0000CE0E0000}"/>
    <cellStyle name="Input2 4 6_EMA AP" xfId="3821" xr:uid="{00000000-0005-0000-0000-0000CF0E0000}"/>
    <cellStyle name="Input2 4 7" xfId="3822" xr:uid="{00000000-0005-0000-0000-0000D00E0000}"/>
    <cellStyle name="Input2 4_EMA AP" xfId="3823" xr:uid="{00000000-0005-0000-0000-0000D10E0000}"/>
    <cellStyle name="Input2 5" xfId="3824" xr:uid="{00000000-0005-0000-0000-0000D20E0000}"/>
    <cellStyle name="Input2 5 2" xfId="3825" xr:uid="{00000000-0005-0000-0000-0000D30E0000}"/>
    <cellStyle name="Input2 5 2 2" xfId="3826" xr:uid="{00000000-0005-0000-0000-0000D40E0000}"/>
    <cellStyle name="Input2 5 2_EMA AP" xfId="3827" xr:uid="{00000000-0005-0000-0000-0000D50E0000}"/>
    <cellStyle name="Input2 5 3" xfId="3828" xr:uid="{00000000-0005-0000-0000-0000D60E0000}"/>
    <cellStyle name="Input2 5 3 2" xfId="3829" xr:uid="{00000000-0005-0000-0000-0000D70E0000}"/>
    <cellStyle name="Input2 5 3_EMA AP" xfId="3830" xr:uid="{00000000-0005-0000-0000-0000D80E0000}"/>
    <cellStyle name="Input2 5 4" xfId="3831" xr:uid="{00000000-0005-0000-0000-0000D90E0000}"/>
    <cellStyle name="Input2 5 4 2" xfId="3832" xr:uid="{00000000-0005-0000-0000-0000DA0E0000}"/>
    <cellStyle name="Input2 5 4_EMA AP" xfId="3833" xr:uid="{00000000-0005-0000-0000-0000DB0E0000}"/>
    <cellStyle name="Input2 5 5" xfId="3834" xr:uid="{00000000-0005-0000-0000-0000DC0E0000}"/>
    <cellStyle name="Input2 5 5 2" xfId="3835" xr:uid="{00000000-0005-0000-0000-0000DD0E0000}"/>
    <cellStyle name="Input2 5 5_EMA AP" xfId="3836" xr:uid="{00000000-0005-0000-0000-0000DE0E0000}"/>
    <cellStyle name="Input2 5 6" xfId="3837" xr:uid="{00000000-0005-0000-0000-0000DF0E0000}"/>
    <cellStyle name="Input2 5 6 2" xfId="3838" xr:uid="{00000000-0005-0000-0000-0000E00E0000}"/>
    <cellStyle name="Input2 5 6_EMA AP" xfId="3839" xr:uid="{00000000-0005-0000-0000-0000E10E0000}"/>
    <cellStyle name="Input2 5 7" xfId="3840" xr:uid="{00000000-0005-0000-0000-0000E20E0000}"/>
    <cellStyle name="Input2 5_EMA AP" xfId="3841" xr:uid="{00000000-0005-0000-0000-0000E30E0000}"/>
    <cellStyle name="Input2 6" xfId="3842" xr:uid="{00000000-0005-0000-0000-0000E40E0000}"/>
    <cellStyle name="Input2 6 2" xfId="3843" xr:uid="{00000000-0005-0000-0000-0000E50E0000}"/>
    <cellStyle name="Input2 6 2 2" xfId="3844" xr:uid="{00000000-0005-0000-0000-0000E60E0000}"/>
    <cellStyle name="Input2 6 2_EMA AP" xfId="3845" xr:uid="{00000000-0005-0000-0000-0000E70E0000}"/>
    <cellStyle name="Input2 6 3" xfId="3846" xr:uid="{00000000-0005-0000-0000-0000E80E0000}"/>
    <cellStyle name="Input2 6 3 2" xfId="3847" xr:uid="{00000000-0005-0000-0000-0000E90E0000}"/>
    <cellStyle name="Input2 6 3_EMA AP" xfId="3848" xr:uid="{00000000-0005-0000-0000-0000EA0E0000}"/>
    <cellStyle name="Input2 6 4" xfId="3849" xr:uid="{00000000-0005-0000-0000-0000EB0E0000}"/>
    <cellStyle name="Input2 6 4 2" xfId="3850" xr:uid="{00000000-0005-0000-0000-0000EC0E0000}"/>
    <cellStyle name="Input2 6 4_EMA AP" xfId="3851" xr:uid="{00000000-0005-0000-0000-0000ED0E0000}"/>
    <cellStyle name="Input2 6 5" xfId="3852" xr:uid="{00000000-0005-0000-0000-0000EE0E0000}"/>
    <cellStyle name="Input2 6 5 2" xfId="3853" xr:uid="{00000000-0005-0000-0000-0000EF0E0000}"/>
    <cellStyle name="Input2 6 5_EMA AP" xfId="3854" xr:uid="{00000000-0005-0000-0000-0000F00E0000}"/>
    <cellStyle name="Input2 6 6" xfId="3855" xr:uid="{00000000-0005-0000-0000-0000F10E0000}"/>
    <cellStyle name="Input2 6 6 2" xfId="3856" xr:uid="{00000000-0005-0000-0000-0000F20E0000}"/>
    <cellStyle name="Input2 6 6_EMA AP" xfId="3857" xr:uid="{00000000-0005-0000-0000-0000F30E0000}"/>
    <cellStyle name="Input2 6 7" xfId="3858" xr:uid="{00000000-0005-0000-0000-0000F40E0000}"/>
    <cellStyle name="Input2 6_EMA AP" xfId="3859" xr:uid="{00000000-0005-0000-0000-0000F50E0000}"/>
    <cellStyle name="Input2 7" xfId="3860" xr:uid="{00000000-0005-0000-0000-0000F60E0000}"/>
    <cellStyle name="Input2 7 2" xfId="3861" xr:uid="{00000000-0005-0000-0000-0000F70E0000}"/>
    <cellStyle name="Input2 7 2 2" xfId="3862" xr:uid="{00000000-0005-0000-0000-0000F80E0000}"/>
    <cellStyle name="Input2 7 2_EMA AP" xfId="3863" xr:uid="{00000000-0005-0000-0000-0000F90E0000}"/>
    <cellStyle name="Input2 7 3" xfId="3864" xr:uid="{00000000-0005-0000-0000-0000FA0E0000}"/>
    <cellStyle name="Input2 7 3 2" xfId="3865" xr:uid="{00000000-0005-0000-0000-0000FB0E0000}"/>
    <cellStyle name="Input2 7 3_EMA AP" xfId="3866" xr:uid="{00000000-0005-0000-0000-0000FC0E0000}"/>
    <cellStyle name="Input2 7 4" xfId="3867" xr:uid="{00000000-0005-0000-0000-0000FD0E0000}"/>
    <cellStyle name="Input2 7 4 2" xfId="3868" xr:uid="{00000000-0005-0000-0000-0000FE0E0000}"/>
    <cellStyle name="Input2 7 4_EMA AP" xfId="3869" xr:uid="{00000000-0005-0000-0000-0000FF0E0000}"/>
    <cellStyle name="Input2 7 5" xfId="3870" xr:uid="{00000000-0005-0000-0000-0000000F0000}"/>
    <cellStyle name="Input2 7 5 2" xfId="3871" xr:uid="{00000000-0005-0000-0000-0000010F0000}"/>
    <cellStyle name="Input2 7 5_EMA AP" xfId="3872" xr:uid="{00000000-0005-0000-0000-0000020F0000}"/>
    <cellStyle name="Input2 7 6" xfId="3873" xr:uid="{00000000-0005-0000-0000-0000030F0000}"/>
    <cellStyle name="Input2 7 6 2" xfId="3874" xr:uid="{00000000-0005-0000-0000-0000040F0000}"/>
    <cellStyle name="Input2 7 6_EMA AP" xfId="3875" xr:uid="{00000000-0005-0000-0000-0000050F0000}"/>
    <cellStyle name="Input2 7 7" xfId="3876" xr:uid="{00000000-0005-0000-0000-0000060F0000}"/>
    <cellStyle name="Input2 7_EMA AP" xfId="3877" xr:uid="{00000000-0005-0000-0000-0000070F0000}"/>
    <cellStyle name="Input2 8" xfId="3878" xr:uid="{00000000-0005-0000-0000-0000080F0000}"/>
    <cellStyle name="Input2 8 2" xfId="3879" xr:uid="{00000000-0005-0000-0000-0000090F0000}"/>
    <cellStyle name="Input2 8 2 2" xfId="3880" xr:uid="{00000000-0005-0000-0000-00000A0F0000}"/>
    <cellStyle name="Input2 8 2_EMA AP" xfId="3881" xr:uid="{00000000-0005-0000-0000-00000B0F0000}"/>
    <cellStyle name="Input2 8 3" xfId="3882" xr:uid="{00000000-0005-0000-0000-00000C0F0000}"/>
    <cellStyle name="Input2 8 3 2" xfId="3883" xr:uid="{00000000-0005-0000-0000-00000D0F0000}"/>
    <cellStyle name="Input2 8 3_EMA AP" xfId="3884" xr:uid="{00000000-0005-0000-0000-00000E0F0000}"/>
    <cellStyle name="Input2 8 4" xfId="3885" xr:uid="{00000000-0005-0000-0000-00000F0F0000}"/>
    <cellStyle name="Input2 8 4 2" xfId="3886" xr:uid="{00000000-0005-0000-0000-0000100F0000}"/>
    <cellStyle name="Input2 8 4_EMA AP" xfId="3887" xr:uid="{00000000-0005-0000-0000-0000110F0000}"/>
    <cellStyle name="Input2 8 5" xfId="3888" xr:uid="{00000000-0005-0000-0000-0000120F0000}"/>
    <cellStyle name="Input2 8 5 2" xfId="3889" xr:uid="{00000000-0005-0000-0000-0000130F0000}"/>
    <cellStyle name="Input2 8 5_EMA AP" xfId="3890" xr:uid="{00000000-0005-0000-0000-0000140F0000}"/>
    <cellStyle name="Input2 8 6" xfId="3891" xr:uid="{00000000-0005-0000-0000-0000150F0000}"/>
    <cellStyle name="Input2 8 6 2" xfId="3892" xr:uid="{00000000-0005-0000-0000-0000160F0000}"/>
    <cellStyle name="Input2 8 6_EMA AP" xfId="3893" xr:uid="{00000000-0005-0000-0000-0000170F0000}"/>
    <cellStyle name="Input2 8 7" xfId="3894" xr:uid="{00000000-0005-0000-0000-0000180F0000}"/>
    <cellStyle name="Input2 8_EMA AP" xfId="3895" xr:uid="{00000000-0005-0000-0000-0000190F0000}"/>
    <cellStyle name="Input2 9" xfId="3896" xr:uid="{00000000-0005-0000-0000-00001A0F0000}"/>
    <cellStyle name="Input2 9 2" xfId="3897" xr:uid="{00000000-0005-0000-0000-00001B0F0000}"/>
    <cellStyle name="Input2 9_EMA AP" xfId="3898" xr:uid="{00000000-0005-0000-0000-00001C0F0000}"/>
    <cellStyle name="Input2_EMA AP" xfId="3899" xr:uid="{00000000-0005-0000-0000-00001D0F0000}"/>
    <cellStyle name="Internal link" xfId="3900" xr:uid="{00000000-0005-0000-0000-00001E0F0000}"/>
    <cellStyle name="Internal link 2" xfId="3901" xr:uid="{00000000-0005-0000-0000-00001F0F0000}"/>
    <cellStyle name="Internal link 3" xfId="3902" xr:uid="{00000000-0005-0000-0000-0000200F0000}"/>
    <cellStyle name="Internal link_AP" xfId="3903" xr:uid="{00000000-0005-0000-0000-0000210F0000}"/>
    <cellStyle name="Jason" xfId="3904" xr:uid="{00000000-0005-0000-0000-0000220F0000}"/>
    <cellStyle name="Kontrollcell" xfId="37" xr:uid="{00000000-0005-0000-0000-0000230F0000}"/>
    <cellStyle name="Lable8Left" xfId="3905" xr:uid="{00000000-0005-0000-0000-0000240F0000}"/>
    <cellStyle name="LineItemPrompt" xfId="3906" xr:uid="{00000000-0005-0000-0000-0000260F0000}"/>
    <cellStyle name="LineItemValue" xfId="3907" xr:uid="{00000000-0005-0000-0000-0000270F0000}"/>
    <cellStyle name="Link Currency (0)" xfId="3908" xr:uid="{00000000-0005-0000-0000-0000280F0000}"/>
    <cellStyle name="Link Currency (0) 2" xfId="3909" xr:uid="{00000000-0005-0000-0000-0000290F0000}"/>
    <cellStyle name="Link Currency (0)_EBIT Bridge" xfId="3910" xr:uid="{00000000-0005-0000-0000-00002A0F0000}"/>
    <cellStyle name="Link Currency (2)" xfId="3911" xr:uid="{00000000-0005-0000-0000-00002B0F0000}"/>
    <cellStyle name="Link Currency (2) 2" xfId="3912" xr:uid="{00000000-0005-0000-0000-00002C0F0000}"/>
    <cellStyle name="Link Currency (2)_EBIT Bridge" xfId="3913" xr:uid="{00000000-0005-0000-0000-00002D0F0000}"/>
    <cellStyle name="Link Units (0)" xfId="3914" xr:uid="{00000000-0005-0000-0000-00002E0F0000}"/>
    <cellStyle name="Link Units (0) 2" xfId="3915" xr:uid="{00000000-0005-0000-0000-00002F0F0000}"/>
    <cellStyle name="Link Units (0)_EBIT Bridge" xfId="3916" xr:uid="{00000000-0005-0000-0000-0000300F0000}"/>
    <cellStyle name="Link Units (1)" xfId="3917" xr:uid="{00000000-0005-0000-0000-0000310F0000}"/>
    <cellStyle name="Link Units (1) 2" xfId="3918" xr:uid="{00000000-0005-0000-0000-0000320F0000}"/>
    <cellStyle name="Link Units (1)_EBIT Bridge" xfId="3919" xr:uid="{00000000-0005-0000-0000-0000330F0000}"/>
    <cellStyle name="Link Units (2)" xfId="3920" xr:uid="{00000000-0005-0000-0000-0000340F0000}"/>
    <cellStyle name="Link Units (2) 2" xfId="3921" xr:uid="{00000000-0005-0000-0000-0000350F0000}"/>
    <cellStyle name="Link Units (2)_EBIT Bridge" xfId="3922" xr:uid="{00000000-0005-0000-0000-0000360F0000}"/>
    <cellStyle name="Linked Cell 10" xfId="3923" xr:uid="{00000000-0005-0000-0000-0000370F0000}"/>
    <cellStyle name="Linked Cell 11" xfId="3924" xr:uid="{00000000-0005-0000-0000-0000380F0000}"/>
    <cellStyle name="Linked Cell 12" xfId="3925" xr:uid="{00000000-0005-0000-0000-0000390F0000}"/>
    <cellStyle name="Linked Cell 13" xfId="3926" xr:uid="{00000000-0005-0000-0000-00003A0F0000}"/>
    <cellStyle name="Linked Cell 14" xfId="3927" xr:uid="{00000000-0005-0000-0000-00003B0F0000}"/>
    <cellStyle name="Linked Cell 15" xfId="3928" xr:uid="{00000000-0005-0000-0000-00003C0F0000}"/>
    <cellStyle name="Linked Cell 16" xfId="3929" xr:uid="{00000000-0005-0000-0000-00003D0F0000}"/>
    <cellStyle name="Linked Cell 17" xfId="3930" xr:uid="{00000000-0005-0000-0000-00003E0F0000}"/>
    <cellStyle name="Linked Cell 18" xfId="3931" xr:uid="{00000000-0005-0000-0000-00003F0F0000}"/>
    <cellStyle name="Linked Cell 19" xfId="3932" xr:uid="{00000000-0005-0000-0000-0000400F0000}"/>
    <cellStyle name="Linked Cell 2" xfId="3933" xr:uid="{00000000-0005-0000-0000-0000410F0000}"/>
    <cellStyle name="Linked Cell 2 10" xfId="3934" xr:uid="{00000000-0005-0000-0000-0000420F0000}"/>
    <cellStyle name="Linked Cell 2 11" xfId="3935" xr:uid="{00000000-0005-0000-0000-0000430F0000}"/>
    <cellStyle name="Linked Cell 2 12" xfId="3936" xr:uid="{00000000-0005-0000-0000-0000440F0000}"/>
    <cellStyle name="Linked Cell 2 13" xfId="3937" xr:uid="{00000000-0005-0000-0000-0000450F0000}"/>
    <cellStyle name="Linked Cell 2 14" xfId="3938" xr:uid="{00000000-0005-0000-0000-0000460F0000}"/>
    <cellStyle name="Linked Cell 2 15" xfId="3939" xr:uid="{00000000-0005-0000-0000-0000470F0000}"/>
    <cellStyle name="Linked Cell 2 16" xfId="3940" xr:uid="{00000000-0005-0000-0000-0000480F0000}"/>
    <cellStyle name="Linked Cell 2 17" xfId="3941" xr:uid="{00000000-0005-0000-0000-0000490F0000}"/>
    <cellStyle name="Linked Cell 2 18" xfId="3942" xr:uid="{00000000-0005-0000-0000-00004A0F0000}"/>
    <cellStyle name="Linked Cell 2 19" xfId="3943" xr:uid="{00000000-0005-0000-0000-00004B0F0000}"/>
    <cellStyle name="Linked Cell 2 2" xfId="3944" xr:uid="{00000000-0005-0000-0000-00004C0F0000}"/>
    <cellStyle name="Linked Cell 2 20" xfId="3945" xr:uid="{00000000-0005-0000-0000-00004D0F0000}"/>
    <cellStyle name="Linked Cell 2 3" xfId="3946" xr:uid="{00000000-0005-0000-0000-00004E0F0000}"/>
    <cellStyle name="Linked Cell 2 4" xfId="3947" xr:uid="{00000000-0005-0000-0000-00004F0F0000}"/>
    <cellStyle name="Linked Cell 2 5" xfId="3948" xr:uid="{00000000-0005-0000-0000-0000500F0000}"/>
    <cellStyle name="Linked Cell 2 6" xfId="3949" xr:uid="{00000000-0005-0000-0000-0000510F0000}"/>
    <cellStyle name="Linked Cell 2 7" xfId="3950" xr:uid="{00000000-0005-0000-0000-0000520F0000}"/>
    <cellStyle name="Linked Cell 2 8" xfId="3951" xr:uid="{00000000-0005-0000-0000-0000530F0000}"/>
    <cellStyle name="Linked Cell 2 9" xfId="3952" xr:uid="{00000000-0005-0000-0000-0000540F0000}"/>
    <cellStyle name="Linked Cell 2_Actuals" xfId="3953" xr:uid="{00000000-0005-0000-0000-0000550F0000}"/>
    <cellStyle name="Linked Cell 3" xfId="3954" xr:uid="{00000000-0005-0000-0000-0000560F0000}"/>
    <cellStyle name="Linked Cell 4" xfId="3955" xr:uid="{00000000-0005-0000-0000-0000570F0000}"/>
    <cellStyle name="Linked Cell 5" xfId="3956" xr:uid="{00000000-0005-0000-0000-0000580F0000}"/>
    <cellStyle name="Linked Cell 6" xfId="3957" xr:uid="{00000000-0005-0000-0000-0000590F0000}"/>
    <cellStyle name="Linked Cell 7" xfId="3958" xr:uid="{00000000-0005-0000-0000-00005A0F0000}"/>
    <cellStyle name="Linked Cell 8" xfId="3959" xr:uid="{00000000-0005-0000-0000-00005B0F0000}"/>
    <cellStyle name="Linked Cell 9" xfId="3960" xr:uid="{00000000-0005-0000-0000-00005C0F0000}"/>
    <cellStyle name="Linked Cells" xfId="3961" xr:uid="{00000000-0005-0000-0000-00005D0F0000}"/>
    <cellStyle name="List Name - IBM Cognos" xfId="3962" xr:uid="{00000000-0005-0000-0000-00005E0F0000}"/>
    <cellStyle name="Locked - IBM Cognos" xfId="3963" xr:uid="{00000000-0005-0000-0000-00005F0F0000}"/>
    <cellStyle name="Länkad cell" xfId="38" xr:uid="{00000000-0005-0000-0000-0000250F0000}"/>
    <cellStyle name="Measure - IBM Cognos" xfId="3964" xr:uid="{00000000-0005-0000-0000-0000600F0000}"/>
    <cellStyle name="Measure Header - IBM Cognos" xfId="3965" xr:uid="{00000000-0005-0000-0000-0000610F0000}"/>
    <cellStyle name="Measure Name - IBM Cognos" xfId="3966" xr:uid="{00000000-0005-0000-0000-0000620F0000}"/>
    <cellStyle name="Measure Summary - IBM Cognos" xfId="3967" xr:uid="{00000000-0005-0000-0000-0000630F0000}"/>
    <cellStyle name="Measure Summary TM1 - IBM Cognos" xfId="3968" xr:uid="{00000000-0005-0000-0000-0000640F0000}"/>
    <cellStyle name="Measure Template - IBM Cognos" xfId="3969" xr:uid="{00000000-0005-0000-0000-0000650F0000}"/>
    <cellStyle name="Migliaia (0)_1A1FA1G" xfId="3970" xr:uid="{00000000-0005-0000-0000-0000660F0000}"/>
    <cellStyle name="Migliaia_1A1FA1G" xfId="3971" xr:uid="{00000000-0005-0000-0000-0000670F0000}"/>
    <cellStyle name="Millares [0]_pldt" xfId="3972" xr:uid="{00000000-0005-0000-0000-0000680F0000}"/>
    <cellStyle name="Millares_pldt" xfId="3973" xr:uid="{00000000-0005-0000-0000-0000690F0000}"/>
    <cellStyle name="Milliers [0]_!!!GO" xfId="3974" xr:uid="{00000000-0005-0000-0000-00006A0F0000}"/>
    <cellStyle name="Milliers 2" xfId="3975" xr:uid="{00000000-0005-0000-0000-00006B0F0000}"/>
    <cellStyle name="Milliers 2 2" xfId="3976" xr:uid="{00000000-0005-0000-0000-00006C0F0000}"/>
    <cellStyle name="Milliers 2 3" xfId="3977" xr:uid="{00000000-0005-0000-0000-00006D0F0000}"/>
    <cellStyle name="Milliers 2 4" xfId="3978" xr:uid="{00000000-0005-0000-0000-00006E0F0000}"/>
    <cellStyle name="Milliers_!!!GO" xfId="3979" xr:uid="{00000000-0005-0000-0000-00006F0F0000}"/>
    <cellStyle name="Moeda [0]_01_99M" xfId="3980" xr:uid="{00000000-0005-0000-0000-0000700F0000}"/>
    <cellStyle name="Moeda_01_99M" xfId="3981" xr:uid="{00000000-0005-0000-0000-0000710F0000}"/>
    <cellStyle name="Mon?§|taire [0]_AR1194P" xfId="3982" xr:uid="{00000000-0005-0000-0000-0000720F0000}"/>
    <cellStyle name="Mon?§|taire_AR1194M" xfId="3983" xr:uid="{00000000-0005-0000-0000-0000730F0000}"/>
    <cellStyle name="Mon?aire [0]_AR1194t" xfId="3984" xr:uid="{00000000-0005-0000-0000-0000740F0000}"/>
    <cellStyle name="Mon?aire_AR1194M" xfId="3985" xr:uid="{00000000-0005-0000-0000-0000750F0000}"/>
    <cellStyle name="Mon¨|taire [0]_AR1194" xfId="3986" xr:uid="{00000000-0005-0000-0000-0000760F0000}"/>
    <cellStyle name="Mon¨|taire_AR1194" xfId="3987" xr:uid="{00000000-0005-0000-0000-0000770F0000}"/>
    <cellStyle name="Moneda [0]_pldt" xfId="3988" xr:uid="{00000000-0005-0000-0000-0000780F0000}"/>
    <cellStyle name="Moneda_pldt" xfId="3989" xr:uid="{00000000-0005-0000-0000-0000790F0000}"/>
    <cellStyle name="Monétaire [0]_!!!GO" xfId="3990" xr:uid="{00000000-0005-0000-0000-00007A0F0000}"/>
    <cellStyle name="Monetaire [0]_mk" xfId="3991" xr:uid="{00000000-0005-0000-0000-00007B0F0000}"/>
    <cellStyle name="Monétaire [0]_mk" xfId="3992" xr:uid="{00000000-0005-0000-0000-00007C0F0000}"/>
    <cellStyle name="Monetaire [0]_mk_1" xfId="3993" xr:uid="{00000000-0005-0000-0000-00007D0F0000}"/>
    <cellStyle name="Monétaire [0]_mk_1" xfId="3994" xr:uid="{00000000-0005-0000-0000-00007E0F0000}"/>
    <cellStyle name="Monetaire [0]_mk_1_~0019509" xfId="3995" xr:uid="{00000000-0005-0000-0000-00007F0F0000}"/>
    <cellStyle name="Monétaire [0]_mk_1_~0019509" xfId="3996" xr:uid="{00000000-0005-0000-0000-0000800F0000}"/>
    <cellStyle name="Monetaire [0]_mk_1_~0034792" xfId="3997" xr:uid="{00000000-0005-0000-0000-0000810F0000}"/>
    <cellStyle name="Monétaire [0]_mk_1_~0034792" xfId="3998" xr:uid="{00000000-0005-0000-0000-0000820F0000}"/>
    <cellStyle name="Monetaire [0]_PLDT" xfId="3999" xr:uid="{00000000-0005-0000-0000-0000830F0000}"/>
    <cellStyle name="Monétaire [0]_PLDT" xfId="4000" xr:uid="{00000000-0005-0000-0000-0000840F0000}"/>
    <cellStyle name="Monetaire [0]_PLDT_1" xfId="4001" xr:uid="{00000000-0005-0000-0000-0000850F0000}"/>
    <cellStyle name="Monétaire [0]_PLDT_1" xfId="4002" xr:uid="{00000000-0005-0000-0000-0000860F0000}"/>
    <cellStyle name="Monetaire [0]_PLDT_1_InvestmentControlList2002" xfId="4003" xr:uid="{00000000-0005-0000-0000-0000870F0000}"/>
    <cellStyle name="Monétaire [0]_PLDT_1_InvestmentControlList2002" xfId="4004" xr:uid="{00000000-0005-0000-0000-0000880F0000}"/>
    <cellStyle name="Monetaire [0]_PLDT_2" xfId="4005" xr:uid="{00000000-0005-0000-0000-0000890F0000}"/>
    <cellStyle name="Monétaire [0]_PLDT_2" xfId="4006" xr:uid="{00000000-0005-0000-0000-00008A0F0000}"/>
    <cellStyle name="Monetaire [0]_PLDT_2_InvestmentControlList2002" xfId="4007" xr:uid="{00000000-0005-0000-0000-00008B0F0000}"/>
    <cellStyle name="Monétaire [0]_PLDT_2_InvestmentControlList2002" xfId="4008" xr:uid="{00000000-0005-0000-0000-00008C0F0000}"/>
    <cellStyle name="Monetaire [0]_PLDT_3" xfId="4009" xr:uid="{00000000-0005-0000-0000-00008D0F0000}"/>
    <cellStyle name="Monétaire [0]_PLDT_3" xfId="4010" xr:uid="{00000000-0005-0000-0000-00008E0F0000}"/>
    <cellStyle name="Monetaire [0]_PLDT_3_InvestmentControlList2002" xfId="4011" xr:uid="{00000000-0005-0000-0000-00008F0F0000}"/>
    <cellStyle name="Monétaire [0]_PLDT_3_InvestmentControlList2002" xfId="4012" xr:uid="{00000000-0005-0000-0000-0000900F0000}"/>
    <cellStyle name="Monétaire_!!!GO" xfId="4013" xr:uid="{00000000-0005-0000-0000-0000910F0000}"/>
    <cellStyle name="Monetaire_mk" xfId="4014" xr:uid="{00000000-0005-0000-0000-0000920F0000}"/>
    <cellStyle name="Monétaire_mk" xfId="4015" xr:uid="{00000000-0005-0000-0000-0000930F0000}"/>
    <cellStyle name="Monetaire_mk_1" xfId="4016" xr:uid="{00000000-0005-0000-0000-0000940F0000}"/>
    <cellStyle name="Monétaire_mk_1" xfId="4017" xr:uid="{00000000-0005-0000-0000-0000950F0000}"/>
    <cellStyle name="Monetaire_mk_1_~0019509" xfId="4018" xr:uid="{00000000-0005-0000-0000-0000960F0000}"/>
    <cellStyle name="Monétaire_mk_1_~0019509" xfId="4019" xr:uid="{00000000-0005-0000-0000-0000970F0000}"/>
    <cellStyle name="Monetaire_mk_1_~0034792" xfId="4020" xr:uid="{00000000-0005-0000-0000-0000980F0000}"/>
    <cellStyle name="Monétaire_mk_1_~0034792" xfId="4021" xr:uid="{00000000-0005-0000-0000-0000990F0000}"/>
    <cellStyle name="Monetaire_PLDT" xfId="4022" xr:uid="{00000000-0005-0000-0000-00009A0F0000}"/>
    <cellStyle name="Monétaire_PLDT" xfId="4023" xr:uid="{00000000-0005-0000-0000-00009B0F0000}"/>
    <cellStyle name="Monetaire_PLDT_1" xfId="4024" xr:uid="{00000000-0005-0000-0000-00009C0F0000}"/>
    <cellStyle name="Monétaire_PLDT_1" xfId="4025" xr:uid="{00000000-0005-0000-0000-00009D0F0000}"/>
    <cellStyle name="Monetaire_PLDT_1_APMs  Retrieve New 2506" xfId="11191" xr:uid="{BEA72D5B-2D4A-43F4-92B4-A0E0841D0CA6}"/>
    <cellStyle name="Monétaire_PLDT_1_APMs  Retrieve New 2506" xfId="11192" xr:uid="{576CBFCF-5EA5-4319-A59E-BA3408416634}"/>
    <cellStyle name="Monetaire_PLDT_1_InvestmentControlList2002" xfId="4026" xr:uid="{00000000-0005-0000-0000-00009E0F0000}"/>
    <cellStyle name="Monétaire_PLDT_1_InvestmentControlList2002" xfId="4027" xr:uid="{00000000-0005-0000-0000-00009F0F0000}"/>
    <cellStyle name="Monetaire_PLDT_1_InvestmentControlList2002_APMs  Retrieve New 2506" xfId="11193" xr:uid="{A527539D-D268-4F23-93D9-22DFB1800E9B}"/>
    <cellStyle name="Monétaire_PLDT_1_InvestmentControlList2002_APMs  Retrieve New 2506" xfId="11194" xr:uid="{AF9DCF27-99EF-4890-8206-1715C0B5EDD8}"/>
    <cellStyle name="Monetaire_PLDT_2" xfId="4028" xr:uid="{00000000-0005-0000-0000-0000A00F0000}"/>
    <cellStyle name="Monétaire_PLDT_2" xfId="4029" xr:uid="{00000000-0005-0000-0000-0000A10F0000}"/>
    <cellStyle name="Monetaire_PLDT_2_APMs  Retrieve New 2506" xfId="11195" xr:uid="{53A15F4D-F5A8-4D19-BDB0-DB447FA447EE}"/>
    <cellStyle name="Monétaire_PLDT_2_APMs  Retrieve New 2506" xfId="11196" xr:uid="{C77A12D7-D5B0-448F-A50E-CA2E4AB84E60}"/>
    <cellStyle name="Monetaire_PLDT_2_InvestmentControlList2002" xfId="4030" xr:uid="{00000000-0005-0000-0000-0000A20F0000}"/>
    <cellStyle name="Monétaire_PLDT_2_InvestmentControlList2002" xfId="4031" xr:uid="{00000000-0005-0000-0000-0000A30F0000}"/>
    <cellStyle name="Monetaire_PLDT_2_InvestmentControlList2002_APMs  Retrieve New 2506" xfId="11197" xr:uid="{BDE39EA5-A56B-49A4-8E12-FF5AF5E1222A}"/>
    <cellStyle name="Monétaire_PLDT_2_InvestmentControlList2002_APMs  Retrieve New 2506" xfId="11198" xr:uid="{65F2C730-BD4C-4322-8576-7B8BA79D0FEC}"/>
    <cellStyle name="Monetaire_PLDT_3" xfId="4032" xr:uid="{00000000-0005-0000-0000-0000A40F0000}"/>
    <cellStyle name="Monétaire_PLDT_3" xfId="4033" xr:uid="{00000000-0005-0000-0000-0000A50F0000}"/>
    <cellStyle name="Monetaire_PLDT_3_APMs  Retrieve New 2506" xfId="11199" xr:uid="{95AB1574-DD18-4E25-8EED-F03CB63D6E8E}"/>
    <cellStyle name="Monétaire_PLDT_3_APMs  Retrieve New 2506" xfId="11200" xr:uid="{3588A8E7-A9A1-47F2-9F98-BC506329B72F}"/>
    <cellStyle name="Monetaire_PLDT_3_InvestmentControlList2002" xfId="4034" xr:uid="{00000000-0005-0000-0000-0000A60F0000}"/>
    <cellStyle name="Monétaire_PLDT_3_InvestmentControlList2002" xfId="4035" xr:uid="{00000000-0005-0000-0000-0000A70F0000}"/>
    <cellStyle name="Monetaire_PLDT_3_InvestmentControlList2002_APMs  Retrieve New 2506" xfId="11201" xr:uid="{9FF292E4-D528-4374-A813-B72C1AA4C4AA}"/>
    <cellStyle name="Monétaire_PLDT_3_InvestmentControlList2002_APMs  Retrieve New 2506" xfId="11202" xr:uid="{D27093C0-9E7A-4AFD-A548-2F4F42D1FE1A}"/>
    <cellStyle name="Monetaire_PLDT_Balance sheet" xfId="11182" xr:uid="{00000000-0005-0000-0000-0000A80F0000}"/>
    <cellStyle name="Monétaire_PLDT_Balance sheet" xfId="11183" xr:uid="{00000000-0005-0000-0000-0000A90F0000}"/>
    <cellStyle name="Monetaire_PLDT_Income statement Quarter" xfId="11187" xr:uid="{0D9D92F3-0501-40CE-9F98-0A45C6FE8934}"/>
    <cellStyle name="Monétaire_PLDT_Income statement Quarter" xfId="11188" xr:uid="{C2A54BDF-6EA0-4B04-AC75-7BD1AF31EE4D}"/>
    <cellStyle name="Monetaire_PLDT_Income statement Year-to-Date" xfId="11189" xr:uid="{2339D610-C376-4944-96C9-FD2C95C9CAA6}"/>
    <cellStyle name="Monétaire_PLDT_Income statement Year-to-Date" xfId="11190" xr:uid="{C816A270-CBF6-40DA-A6B1-D0C7710D781A}"/>
    <cellStyle name="Monetaire_PLDT_Sales bridge Year-to-Date" xfId="11184" xr:uid="{00000000-0005-0000-0000-0000AA0F0000}"/>
    <cellStyle name="Monétaire_PLDT_Sales bridge Year-to-Date" xfId="11185" xr:uid="{00000000-0005-0000-0000-0000AB0F0000}"/>
    <cellStyle name="Mon閠aire [0]_AR1194" xfId="4036" xr:uid="{00000000-0005-0000-0000-0000AC0F0000}"/>
    <cellStyle name="Mon閠aire_AR1194" xfId="4037" xr:uid="{00000000-0005-0000-0000-0000AD0F0000}"/>
    <cellStyle name="More - IBM Cognos" xfId="4038" xr:uid="{00000000-0005-0000-0000-0000AE0F0000}"/>
    <cellStyle name="Multiple" xfId="4039" xr:uid="{00000000-0005-0000-0000-0000AF0F0000}"/>
    <cellStyle name="Neutral 10" xfId="4040" xr:uid="{00000000-0005-0000-0000-0000B00F0000}"/>
    <cellStyle name="Neutral 11" xfId="4041" xr:uid="{00000000-0005-0000-0000-0000B10F0000}"/>
    <cellStyle name="Neutral 12" xfId="4042" xr:uid="{00000000-0005-0000-0000-0000B20F0000}"/>
    <cellStyle name="Neutral 13" xfId="4043" xr:uid="{00000000-0005-0000-0000-0000B30F0000}"/>
    <cellStyle name="Neutral 14" xfId="4044" xr:uid="{00000000-0005-0000-0000-0000B40F0000}"/>
    <cellStyle name="Neutral 15" xfId="4045" xr:uid="{00000000-0005-0000-0000-0000B50F0000}"/>
    <cellStyle name="Neutral 16" xfId="4046" xr:uid="{00000000-0005-0000-0000-0000B60F0000}"/>
    <cellStyle name="Neutral 17" xfId="4047" xr:uid="{00000000-0005-0000-0000-0000B70F0000}"/>
    <cellStyle name="Neutral 18" xfId="4048" xr:uid="{00000000-0005-0000-0000-0000B80F0000}"/>
    <cellStyle name="Neutral 19" xfId="4049" xr:uid="{00000000-0005-0000-0000-0000B90F0000}"/>
    <cellStyle name="Neutral 2" xfId="4050" xr:uid="{00000000-0005-0000-0000-0000BA0F0000}"/>
    <cellStyle name="Neutral 2 10" xfId="4051" xr:uid="{00000000-0005-0000-0000-0000BB0F0000}"/>
    <cellStyle name="Neutral 2 11" xfId="4052" xr:uid="{00000000-0005-0000-0000-0000BC0F0000}"/>
    <cellStyle name="Neutral 2 12" xfId="4053" xr:uid="{00000000-0005-0000-0000-0000BD0F0000}"/>
    <cellStyle name="Neutral 2 13" xfId="4054" xr:uid="{00000000-0005-0000-0000-0000BE0F0000}"/>
    <cellStyle name="Neutral 2 14" xfId="4055" xr:uid="{00000000-0005-0000-0000-0000BF0F0000}"/>
    <cellStyle name="Neutral 2 15" xfId="4056" xr:uid="{00000000-0005-0000-0000-0000C00F0000}"/>
    <cellStyle name="Neutral 2 16" xfId="4057" xr:uid="{00000000-0005-0000-0000-0000C10F0000}"/>
    <cellStyle name="Neutral 2 17" xfId="4058" xr:uid="{00000000-0005-0000-0000-0000C20F0000}"/>
    <cellStyle name="Neutral 2 18" xfId="4059" xr:uid="{00000000-0005-0000-0000-0000C30F0000}"/>
    <cellStyle name="Neutral 2 19" xfId="4060" xr:uid="{00000000-0005-0000-0000-0000C40F0000}"/>
    <cellStyle name="Neutral 2 2" xfId="4061" xr:uid="{00000000-0005-0000-0000-0000C50F0000}"/>
    <cellStyle name="Neutral 2 20" xfId="4062" xr:uid="{00000000-0005-0000-0000-0000C60F0000}"/>
    <cellStyle name="Neutral 2 3" xfId="4063" xr:uid="{00000000-0005-0000-0000-0000C70F0000}"/>
    <cellStyle name="Neutral 2 4" xfId="4064" xr:uid="{00000000-0005-0000-0000-0000C80F0000}"/>
    <cellStyle name="Neutral 2 5" xfId="4065" xr:uid="{00000000-0005-0000-0000-0000C90F0000}"/>
    <cellStyle name="Neutral 2 6" xfId="4066" xr:uid="{00000000-0005-0000-0000-0000CA0F0000}"/>
    <cellStyle name="Neutral 2 7" xfId="4067" xr:uid="{00000000-0005-0000-0000-0000CB0F0000}"/>
    <cellStyle name="Neutral 2 8" xfId="4068" xr:uid="{00000000-0005-0000-0000-0000CC0F0000}"/>
    <cellStyle name="Neutral 2 9" xfId="4069" xr:uid="{00000000-0005-0000-0000-0000CD0F0000}"/>
    <cellStyle name="Neutral 2_Actuals" xfId="4070" xr:uid="{00000000-0005-0000-0000-0000CE0F0000}"/>
    <cellStyle name="Neutral 3" xfId="4071" xr:uid="{00000000-0005-0000-0000-0000CF0F0000}"/>
    <cellStyle name="Neutral 4" xfId="4072" xr:uid="{00000000-0005-0000-0000-0000D00F0000}"/>
    <cellStyle name="Neutral 5" xfId="4073" xr:uid="{00000000-0005-0000-0000-0000D10F0000}"/>
    <cellStyle name="Neutral 6" xfId="4074" xr:uid="{00000000-0005-0000-0000-0000D20F0000}"/>
    <cellStyle name="Neutral 7" xfId="4075" xr:uid="{00000000-0005-0000-0000-0000D30F0000}"/>
    <cellStyle name="Neutral 8" xfId="4076" xr:uid="{00000000-0005-0000-0000-0000D40F0000}"/>
    <cellStyle name="Neutral 9" xfId="4077" xr:uid="{00000000-0005-0000-0000-0000D50F0000}"/>
    <cellStyle name="No border" xfId="4078" xr:uid="{00000000-0005-0000-0000-0000D60F0000}"/>
    <cellStyle name="No shade" xfId="4079" xr:uid="{00000000-0005-0000-0000-0000D70F0000}"/>
    <cellStyle name="NonPrint_copyright" xfId="4080" xr:uid="{00000000-0005-0000-0000-0000D80F0000}"/>
    <cellStyle name="Normaali_RESULTS" xfId="4081" xr:uid="{00000000-0005-0000-0000-0000D90F0000}"/>
    <cellStyle name="Normal" xfId="0" builtinId="0"/>
    <cellStyle name="Normal - Style1" xfId="4082" xr:uid="{00000000-0005-0000-0000-0000DB0F0000}"/>
    <cellStyle name="Normal - Style1 2" xfId="4083" xr:uid="{00000000-0005-0000-0000-0000DC0F0000}"/>
    <cellStyle name="Normal - Style1_Actuals" xfId="4084" xr:uid="{00000000-0005-0000-0000-0000DD0F0000}"/>
    <cellStyle name="Normal - Style2" xfId="4085" xr:uid="{00000000-0005-0000-0000-0000DE0F0000}"/>
    <cellStyle name="Normal 10" xfId="49" xr:uid="{00000000-0005-0000-0000-0000DF0F0000}"/>
    <cellStyle name="Normal 10 2" xfId="4086" xr:uid="{00000000-0005-0000-0000-0000E00F0000}"/>
    <cellStyle name="Normal 10 2 2" xfId="4087" xr:uid="{00000000-0005-0000-0000-0000E10F0000}"/>
    <cellStyle name="Normal 10 2 2 2" xfId="4088" xr:uid="{00000000-0005-0000-0000-0000E20F0000}"/>
    <cellStyle name="Normal 10 2 2_Actuals" xfId="4089" xr:uid="{00000000-0005-0000-0000-0000E30F0000}"/>
    <cellStyle name="Normal 10 2 3" xfId="4090" xr:uid="{00000000-0005-0000-0000-0000E40F0000}"/>
    <cellStyle name="Normal 10 2_Actuals" xfId="4091" xr:uid="{00000000-0005-0000-0000-0000E50F0000}"/>
    <cellStyle name="Normal 10 3" xfId="4092" xr:uid="{00000000-0005-0000-0000-0000E60F0000}"/>
    <cellStyle name="Normal 10 3 2" xfId="4093" xr:uid="{00000000-0005-0000-0000-0000E70F0000}"/>
    <cellStyle name="Normal 10 3 2 2" xfId="4094" xr:uid="{00000000-0005-0000-0000-0000E80F0000}"/>
    <cellStyle name="Normal 10 3 2_Actuals" xfId="4095" xr:uid="{00000000-0005-0000-0000-0000E90F0000}"/>
    <cellStyle name="Normal 10 3 3" xfId="4096" xr:uid="{00000000-0005-0000-0000-0000EA0F0000}"/>
    <cellStyle name="Normal 10 3_Actuals" xfId="4097" xr:uid="{00000000-0005-0000-0000-0000EB0F0000}"/>
    <cellStyle name="Normal 10 4" xfId="4098" xr:uid="{00000000-0005-0000-0000-0000EC0F0000}"/>
    <cellStyle name="Normal 10 5" xfId="4099" xr:uid="{00000000-0005-0000-0000-0000ED0F0000}"/>
    <cellStyle name="Normal 10_Actuals" xfId="4100" xr:uid="{00000000-0005-0000-0000-0000EE0F0000}"/>
    <cellStyle name="Normal 100" xfId="4101" xr:uid="{00000000-0005-0000-0000-0000EF0F0000}"/>
    <cellStyle name="Normal 100 2" xfId="4102" xr:uid="{00000000-0005-0000-0000-0000F00F0000}"/>
    <cellStyle name="Normal 100_Actuals" xfId="4103" xr:uid="{00000000-0005-0000-0000-0000F10F0000}"/>
    <cellStyle name="Normal 101" xfId="4104" xr:uid="{00000000-0005-0000-0000-0000F20F0000}"/>
    <cellStyle name="Normal 101 2" xfId="4105" xr:uid="{00000000-0005-0000-0000-0000F30F0000}"/>
    <cellStyle name="Normal 101_Actuals" xfId="4106" xr:uid="{00000000-0005-0000-0000-0000F40F0000}"/>
    <cellStyle name="Normal 102" xfId="4107" xr:uid="{00000000-0005-0000-0000-0000F50F0000}"/>
    <cellStyle name="Normal 102 2" xfId="4108" xr:uid="{00000000-0005-0000-0000-0000F60F0000}"/>
    <cellStyle name="Normal 102_Actuals" xfId="4109" xr:uid="{00000000-0005-0000-0000-0000F70F0000}"/>
    <cellStyle name="Normal 103" xfId="4110" xr:uid="{00000000-0005-0000-0000-0000F80F0000}"/>
    <cellStyle name="Normal 103 2" xfId="4111" xr:uid="{00000000-0005-0000-0000-0000F90F0000}"/>
    <cellStyle name="Normal 103_Actuals" xfId="4112" xr:uid="{00000000-0005-0000-0000-0000FA0F0000}"/>
    <cellStyle name="Normal 104" xfId="4113" xr:uid="{00000000-0005-0000-0000-0000FB0F0000}"/>
    <cellStyle name="Normal 104 2" xfId="4114" xr:uid="{00000000-0005-0000-0000-0000FC0F0000}"/>
    <cellStyle name="Normal 104_Actuals" xfId="4115" xr:uid="{00000000-0005-0000-0000-0000FD0F0000}"/>
    <cellStyle name="Normal 105" xfId="4116" xr:uid="{00000000-0005-0000-0000-0000FE0F0000}"/>
    <cellStyle name="Normal 105 2" xfId="4117" xr:uid="{00000000-0005-0000-0000-0000FF0F0000}"/>
    <cellStyle name="Normal 105_Actuals" xfId="4118" xr:uid="{00000000-0005-0000-0000-000000100000}"/>
    <cellStyle name="Normal 106" xfId="4119" xr:uid="{00000000-0005-0000-0000-000001100000}"/>
    <cellStyle name="Normal 106 2" xfId="4120" xr:uid="{00000000-0005-0000-0000-000002100000}"/>
    <cellStyle name="Normal 106_Actuals" xfId="4121" xr:uid="{00000000-0005-0000-0000-000003100000}"/>
    <cellStyle name="Normal 107" xfId="4122" xr:uid="{00000000-0005-0000-0000-000004100000}"/>
    <cellStyle name="Normal 107 2" xfId="4123" xr:uid="{00000000-0005-0000-0000-000005100000}"/>
    <cellStyle name="Normal 107_Actuals" xfId="4124" xr:uid="{00000000-0005-0000-0000-000006100000}"/>
    <cellStyle name="Normal 108" xfId="4125" xr:uid="{00000000-0005-0000-0000-000007100000}"/>
    <cellStyle name="Normal 108 2" xfId="4126" xr:uid="{00000000-0005-0000-0000-000008100000}"/>
    <cellStyle name="Normal 108_Actuals" xfId="4127" xr:uid="{00000000-0005-0000-0000-000009100000}"/>
    <cellStyle name="Normal 109" xfId="4128" xr:uid="{00000000-0005-0000-0000-00000A100000}"/>
    <cellStyle name="Normal 109 2" xfId="4129" xr:uid="{00000000-0005-0000-0000-00000B100000}"/>
    <cellStyle name="Normal 109_Actuals" xfId="4130" xr:uid="{00000000-0005-0000-0000-00000C100000}"/>
    <cellStyle name="Normal 11" xfId="50" xr:uid="{00000000-0005-0000-0000-00000D100000}"/>
    <cellStyle name="Normal 11 2" xfId="4131" xr:uid="{00000000-0005-0000-0000-00000E100000}"/>
    <cellStyle name="Normal 11 2 2" xfId="4132" xr:uid="{00000000-0005-0000-0000-00000F100000}"/>
    <cellStyle name="Normal 11 2 2 2" xfId="4133" xr:uid="{00000000-0005-0000-0000-000010100000}"/>
    <cellStyle name="Normal 11 2 2_Actuals" xfId="4134" xr:uid="{00000000-0005-0000-0000-000011100000}"/>
    <cellStyle name="Normal 11 2 3" xfId="4135" xr:uid="{00000000-0005-0000-0000-000012100000}"/>
    <cellStyle name="Normal 11 2_Actuals" xfId="4136" xr:uid="{00000000-0005-0000-0000-000013100000}"/>
    <cellStyle name="Normal 11 3" xfId="4137" xr:uid="{00000000-0005-0000-0000-000014100000}"/>
    <cellStyle name="Normal 11 3 2" xfId="4138" xr:uid="{00000000-0005-0000-0000-000015100000}"/>
    <cellStyle name="Normal 11 3 2 2" xfId="4139" xr:uid="{00000000-0005-0000-0000-000016100000}"/>
    <cellStyle name="Normal 11 3 2_Actuals" xfId="4140" xr:uid="{00000000-0005-0000-0000-000017100000}"/>
    <cellStyle name="Normal 11 3 3" xfId="4141" xr:uid="{00000000-0005-0000-0000-000018100000}"/>
    <cellStyle name="Normal 11 3_Actuals" xfId="4142" xr:uid="{00000000-0005-0000-0000-000019100000}"/>
    <cellStyle name="Normal 11 4" xfId="4143" xr:uid="{00000000-0005-0000-0000-00001A100000}"/>
    <cellStyle name="Normal 11 4 2" xfId="4144" xr:uid="{00000000-0005-0000-0000-00001B100000}"/>
    <cellStyle name="Normal 11 4 2 2" xfId="4145" xr:uid="{00000000-0005-0000-0000-00001C100000}"/>
    <cellStyle name="Normal 11 4 2_Actuals" xfId="4146" xr:uid="{00000000-0005-0000-0000-00001D100000}"/>
    <cellStyle name="Normal 11 4 3" xfId="4147" xr:uid="{00000000-0005-0000-0000-00001E100000}"/>
    <cellStyle name="Normal 11 4_Actuals" xfId="4148" xr:uid="{00000000-0005-0000-0000-00001F100000}"/>
    <cellStyle name="Normal 11 5" xfId="4149" xr:uid="{00000000-0005-0000-0000-000020100000}"/>
    <cellStyle name="Normal 11_Actuals" xfId="4150" xr:uid="{00000000-0005-0000-0000-000021100000}"/>
    <cellStyle name="Normal 110" xfId="4151" xr:uid="{00000000-0005-0000-0000-000022100000}"/>
    <cellStyle name="Normal 110 2" xfId="4152" xr:uid="{00000000-0005-0000-0000-000023100000}"/>
    <cellStyle name="Normal 110_Actuals" xfId="4153" xr:uid="{00000000-0005-0000-0000-000024100000}"/>
    <cellStyle name="Normal 111" xfId="4154" xr:uid="{00000000-0005-0000-0000-000025100000}"/>
    <cellStyle name="Normal 111 2" xfId="4155" xr:uid="{00000000-0005-0000-0000-000026100000}"/>
    <cellStyle name="Normal 111_Actuals" xfId="4156" xr:uid="{00000000-0005-0000-0000-000027100000}"/>
    <cellStyle name="Normal 112" xfId="4157" xr:uid="{00000000-0005-0000-0000-000028100000}"/>
    <cellStyle name="Normal 112 2" xfId="4158" xr:uid="{00000000-0005-0000-0000-000029100000}"/>
    <cellStyle name="Normal 112_Actuals" xfId="4159" xr:uid="{00000000-0005-0000-0000-00002A100000}"/>
    <cellStyle name="Normal 113" xfId="4160" xr:uid="{00000000-0005-0000-0000-00002B100000}"/>
    <cellStyle name="Normal 113 2" xfId="4161" xr:uid="{00000000-0005-0000-0000-00002C100000}"/>
    <cellStyle name="Normal 113 2 2" xfId="4162" xr:uid="{00000000-0005-0000-0000-00002D100000}"/>
    <cellStyle name="Normal 113 2_Actuals" xfId="4163" xr:uid="{00000000-0005-0000-0000-00002E100000}"/>
    <cellStyle name="Normal 113 3" xfId="4164" xr:uid="{00000000-0005-0000-0000-00002F100000}"/>
    <cellStyle name="Normal 113_Actuals" xfId="4165" xr:uid="{00000000-0005-0000-0000-000030100000}"/>
    <cellStyle name="Normal 114" xfId="4166" xr:uid="{00000000-0005-0000-0000-000031100000}"/>
    <cellStyle name="Normal 114 2" xfId="4167" xr:uid="{00000000-0005-0000-0000-000032100000}"/>
    <cellStyle name="Normal 114 2 2" xfId="4168" xr:uid="{00000000-0005-0000-0000-000033100000}"/>
    <cellStyle name="Normal 114 2_Actuals" xfId="4169" xr:uid="{00000000-0005-0000-0000-000034100000}"/>
    <cellStyle name="Normal 114 3" xfId="4170" xr:uid="{00000000-0005-0000-0000-000035100000}"/>
    <cellStyle name="Normal 114_Actuals" xfId="4171" xr:uid="{00000000-0005-0000-0000-000036100000}"/>
    <cellStyle name="Normal 115" xfId="4172" xr:uid="{00000000-0005-0000-0000-000037100000}"/>
    <cellStyle name="Normal 115 2" xfId="4173" xr:uid="{00000000-0005-0000-0000-000038100000}"/>
    <cellStyle name="Normal 115 2 2" xfId="4174" xr:uid="{00000000-0005-0000-0000-000039100000}"/>
    <cellStyle name="Normal 115 2_Actuals" xfId="4175" xr:uid="{00000000-0005-0000-0000-00003A100000}"/>
    <cellStyle name="Normal 115 3" xfId="4176" xr:uid="{00000000-0005-0000-0000-00003B100000}"/>
    <cellStyle name="Normal 115_Actuals" xfId="4177" xr:uid="{00000000-0005-0000-0000-00003C100000}"/>
    <cellStyle name="Normal 116" xfId="4178" xr:uid="{00000000-0005-0000-0000-00003D100000}"/>
    <cellStyle name="Normal 116 2" xfId="4179" xr:uid="{00000000-0005-0000-0000-00003E100000}"/>
    <cellStyle name="Normal 116 2 2" xfId="4180" xr:uid="{00000000-0005-0000-0000-00003F100000}"/>
    <cellStyle name="Normal 116 2_Actuals" xfId="4181" xr:uid="{00000000-0005-0000-0000-000040100000}"/>
    <cellStyle name="Normal 116 3" xfId="4182" xr:uid="{00000000-0005-0000-0000-000041100000}"/>
    <cellStyle name="Normal 116_Actuals" xfId="4183" xr:uid="{00000000-0005-0000-0000-000042100000}"/>
    <cellStyle name="Normal 117" xfId="4184" xr:uid="{00000000-0005-0000-0000-000043100000}"/>
    <cellStyle name="Normal 117 2" xfId="4185" xr:uid="{00000000-0005-0000-0000-000044100000}"/>
    <cellStyle name="Normal 117 2 2" xfId="4186" xr:uid="{00000000-0005-0000-0000-000045100000}"/>
    <cellStyle name="Normal 117 2_Actuals" xfId="4187" xr:uid="{00000000-0005-0000-0000-000046100000}"/>
    <cellStyle name="Normal 117 3" xfId="4188" xr:uid="{00000000-0005-0000-0000-000047100000}"/>
    <cellStyle name="Normal 117 3 2" xfId="4189" xr:uid="{00000000-0005-0000-0000-000048100000}"/>
    <cellStyle name="Normal 117 3_Actuals" xfId="4190" xr:uid="{00000000-0005-0000-0000-000049100000}"/>
    <cellStyle name="Normal 117 4" xfId="4191" xr:uid="{00000000-0005-0000-0000-00004A100000}"/>
    <cellStyle name="Normal 117_Actuals" xfId="4192" xr:uid="{00000000-0005-0000-0000-00004B100000}"/>
    <cellStyle name="Normal 118" xfId="4193" xr:uid="{00000000-0005-0000-0000-00004C100000}"/>
    <cellStyle name="Normal 118 2" xfId="4194" xr:uid="{00000000-0005-0000-0000-00004D100000}"/>
    <cellStyle name="Normal 118 2 2" xfId="4195" xr:uid="{00000000-0005-0000-0000-00004E100000}"/>
    <cellStyle name="Normal 118 2_Actuals" xfId="4196" xr:uid="{00000000-0005-0000-0000-00004F100000}"/>
    <cellStyle name="Normal 118 3" xfId="4197" xr:uid="{00000000-0005-0000-0000-000050100000}"/>
    <cellStyle name="Normal 118_Actuals" xfId="4198" xr:uid="{00000000-0005-0000-0000-000051100000}"/>
    <cellStyle name="Normal 119" xfId="4199" xr:uid="{00000000-0005-0000-0000-000052100000}"/>
    <cellStyle name="Normal 119 2" xfId="4200" xr:uid="{00000000-0005-0000-0000-000053100000}"/>
    <cellStyle name="Normal 119 2 2" xfId="4201" xr:uid="{00000000-0005-0000-0000-000054100000}"/>
    <cellStyle name="Normal 119 2_Actuals" xfId="4202" xr:uid="{00000000-0005-0000-0000-000055100000}"/>
    <cellStyle name="Normal 119 3" xfId="4203" xr:uid="{00000000-0005-0000-0000-000056100000}"/>
    <cellStyle name="Normal 119_Actuals" xfId="4204" xr:uid="{00000000-0005-0000-0000-000057100000}"/>
    <cellStyle name="Normal 12" xfId="4205" xr:uid="{00000000-0005-0000-0000-000058100000}"/>
    <cellStyle name="Normal 12 2" xfId="4206" xr:uid="{00000000-0005-0000-0000-000059100000}"/>
    <cellStyle name="Normal 12 2 2" xfId="4207" xr:uid="{00000000-0005-0000-0000-00005A100000}"/>
    <cellStyle name="Normal 12 2 2 2" xfId="4208" xr:uid="{00000000-0005-0000-0000-00005B100000}"/>
    <cellStyle name="Normal 12 2 2_Actuals" xfId="4209" xr:uid="{00000000-0005-0000-0000-00005C100000}"/>
    <cellStyle name="Normal 12 2 3" xfId="4210" xr:uid="{00000000-0005-0000-0000-00005D100000}"/>
    <cellStyle name="Normal 12 2_Actuals" xfId="4211" xr:uid="{00000000-0005-0000-0000-00005E100000}"/>
    <cellStyle name="Normal 12 3" xfId="4212" xr:uid="{00000000-0005-0000-0000-00005F100000}"/>
    <cellStyle name="Normal 12 3 2" xfId="4213" xr:uid="{00000000-0005-0000-0000-000060100000}"/>
    <cellStyle name="Normal 12 3 2 2" xfId="4214" xr:uid="{00000000-0005-0000-0000-000061100000}"/>
    <cellStyle name="Normal 12 3 2_Actuals" xfId="4215" xr:uid="{00000000-0005-0000-0000-000062100000}"/>
    <cellStyle name="Normal 12 3 3" xfId="4216" xr:uid="{00000000-0005-0000-0000-000063100000}"/>
    <cellStyle name="Normal 12 3_Actuals" xfId="4217" xr:uid="{00000000-0005-0000-0000-000064100000}"/>
    <cellStyle name="Normal 12 4" xfId="4218" xr:uid="{00000000-0005-0000-0000-000065100000}"/>
    <cellStyle name="Normal 12 4 2" xfId="4219" xr:uid="{00000000-0005-0000-0000-000066100000}"/>
    <cellStyle name="Normal 12 4 2 2" xfId="4220" xr:uid="{00000000-0005-0000-0000-000067100000}"/>
    <cellStyle name="Normal 12 4 2_Actuals" xfId="4221" xr:uid="{00000000-0005-0000-0000-000068100000}"/>
    <cellStyle name="Normal 12 4 3" xfId="4222" xr:uid="{00000000-0005-0000-0000-000069100000}"/>
    <cellStyle name="Normal 12 4_Actuals" xfId="4223" xr:uid="{00000000-0005-0000-0000-00006A100000}"/>
    <cellStyle name="Normal 12 5" xfId="4224" xr:uid="{00000000-0005-0000-0000-00006B100000}"/>
    <cellStyle name="Normal 12 6" xfId="4225" xr:uid="{00000000-0005-0000-0000-00006C100000}"/>
    <cellStyle name="Normal 12 7" xfId="4226" xr:uid="{00000000-0005-0000-0000-00006D100000}"/>
    <cellStyle name="Normal 12_Actuals" xfId="4227" xr:uid="{00000000-0005-0000-0000-00006E100000}"/>
    <cellStyle name="Normal 120" xfId="4228" xr:uid="{00000000-0005-0000-0000-00006F100000}"/>
    <cellStyle name="Normal 120 2" xfId="4229" xr:uid="{00000000-0005-0000-0000-000070100000}"/>
    <cellStyle name="Normal 120 2 2" xfId="4230" xr:uid="{00000000-0005-0000-0000-000071100000}"/>
    <cellStyle name="Normal 120 2_Actuals" xfId="4231" xr:uid="{00000000-0005-0000-0000-000072100000}"/>
    <cellStyle name="Normal 120 3" xfId="4232" xr:uid="{00000000-0005-0000-0000-000073100000}"/>
    <cellStyle name="Normal 120_Actuals" xfId="4233" xr:uid="{00000000-0005-0000-0000-000074100000}"/>
    <cellStyle name="Normal 121" xfId="4234" xr:uid="{00000000-0005-0000-0000-000075100000}"/>
    <cellStyle name="Normal 121 2" xfId="4235" xr:uid="{00000000-0005-0000-0000-000076100000}"/>
    <cellStyle name="Normal 121 2 2" xfId="4236" xr:uid="{00000000-0005-0000-0000-000077100000}"/>
    <cellStyle name="Normal 121 2_Actuals" xfId="4237" xr:uid="{00000000-0005-0000-0000-000078100000}"/>
    <cellStyle name="Normal 121 3" xfId="4238" xr:uid="{00000000-0005-0000-0000-000079100000}"/>
    <cellStyle name="Normal 121_Actuals" xfId="4239" xr:uid="{00000000-0005-0000-0000-00007A100000}"/>
    <cellStyle name="Normal 122" xfId="4240" xr:uid="{00000000-0005-0000-0000-00007B100000}"/>
    <cellStyle name="Normal 122 2" xfId="4241" xr:uid="{00000000-0005-0000-0000-00007C100000}"/>
    <cellStyle name="Normal 122 2 2" xfId="4242" xr:uid="{00000000-0005-0000-0000-00007D100000}"/>
    <cellStyle name="Normal 122 2_Actuals" xfId="4243" xr:uid="{00000000-0005-0000-0000-00007E100000}"/>
    <cellStyle name="Normal 122 3" xfId="4244" xr:uid="{00000000-0005-0000-0000-00007F100000}"/>
    <cellStyle name="Normal 122_Actuals" xfId="4245" xr:uid="{00000000-0005-0000-0000-000080100000}"/>
    <cellStyle name="Normal 123" xfId="4246" xr:uid="{00000000-0005-0000-0000-000081100000}"/>
    <cellStyle name="Normal 123 2" xfId="4247" xr:uid="{00000000-0005-0000-0000-000082100000}"/>
    <cellStyle name="Normal 123 2 2" xfId="4248" xr:uid="{00000000-0005-0000-0000-000083100000}"/>
    <cellStyle name="Normal 123 2_Actuals" xfId="4249" xr:uid="{00000000-0005-0000-0000-000084100000}"/>
    <cellStyle name="Normal 123 3" xfId="4250" xr:uid="{00000000-0005-0000-0000-000085100000}"/>
    <cellStyle name="Normal 123_Actuals" xfId="4251" xr:uid="{00000000-0005-0000-0000-000086100000}"/>
    <cellStyle name="Normal 124" xfId="4252" xr:uid="{00000000-0005-0000-0000-000087100000}"/>
    <cellStyle name="Normal 124 2" xfId="4253" xr:uid="{00000000-0005-0000-0000-000088100000}"/>
    <cellStyle name="Normal 124 2 2" xfId="4254" xr:uid="{00000000-0005-0000-0000-000089100000}"/>
    <cellStyle name="Normal 124 2_Actuals" xfId="4255" xr:uid="{00000000-0005-0000-0000-00008A100000}"/>
    <cellStyle name="Normal 124 3" xfId="4256" xr:uid="{00000000-0005-0000-0000-00008B100000}"/>
    <cellStyle name="Normal 124_Actuals" xfId="4257" xr:uid="{00000000-0005-0000-0000-00008C100000}"/>
    <cellStyle name="Normal 125" xfId="4258" xr:uid="{00000000-0005-0000-0000-00008D100000}"/>
    <cellStyle name="Normal 125 2" xfId="4259" xr:uid="{00000000-0005-0000-0000-00008E100000}"/>
    <cellStyle name="Normal 125 2 2" xfId="4260" xr:uid="{00000000-0005-0000-0000-00008F100000}"/>
    <cellStyle name="Normal 125 2_Actuals" xfId="4261" xr:uid="{00000000-0005-0000-0000-000090100000}"/>
    <cellStyle name="Normal 125 3" xfId="4262" xr:uid="{00000000-0005-0000-0000-000091100000}"/>
    <cellStyle name="Normal 125_Actuals" xfId="4263" xr:uid="{00000000-0005-0000-0000-000092100000}"/>
    <cellStyle name="Normal 126" xfId="4264" xr:uid="{00000000-0005-0000-0000-000093100000}"/>
    <cellStyle name="Normal 126 2" xfId="4265" xr:uid="{00000000-0005-0000-0000-000094100000}"/>
    <cellStyle name="Normal 126 2 2" xfId="4266" xr:uid="{00000000-0005-0000-0000-000095100000}"/>
    <cellStyle name="Normal 126 2_Actuals" xfId="4267" xr:uid="{00000000-0005-0000-0000-000096100000}"/>
    <cellStyle name="Normal 126 3" xfId="4268" xr:uid="{00000000-0005-0000-0000-000097100000}"/>
    <cellStyle name="Normal 126_Actuals" xfId="4269" xr:uid="{00000000-0005-0000-0000-000098100000}"/>
    <cellStyle name="Normal 127" xfId="4270" xr:uid="{00000000-0005-0000-0000-000099100000}"/>
    <cellStyle name="Normal 127 2" xfId="4271" xr:uid="{00000000-0005-0000-0000-00009A100000}"/>
    <cellStyle name="Normal 127 2 2" xfId="4272" xr:uid="{00000000-0005-0000-0000-00009B100000}"/>
    <cellStyle name="Normal 127 2_Actuals" xfId="4273" xr:uid="{00000000-0005-0000-0000-00009C100000}"/>
    <cellStyle name="Normal 127 3" xfId="4274" xr:uid="{00000000-0005-0000-0000-00009D100000}"/>
    <cellStyle name="Normal 127_Actuals" xfId="4275" xr:uid="{00000000-0005-0000-0000-00009E100000}"/>
    <cellStyle name="Normal 128" xfId="4276" xr:uid="{00000000-0005-0000-0000-00009F100000}"/>
    <cellStyle name="Normal 128 2" xfId="4277" xr:uid="{00000000-0005-0000-0000-0000A0100000}"/>
    <cellStyle name="Normal 128 2 2" xfId="4278" xr:uid="{00000000-0005-0000-0000-0000A1100000}"/>
    <cellStyle name="Normal 128 2_Actuals" xfId="4279" xr:uid="{00000000-0005-0000-0000-0000A2100000}"/>
    <cellStyle name="Normal 128 3" xfId="4280" xr:uid="{00000000-0005-0000-0000-0000A3100000}"/>
    <cellStyle name="Normal 128_Actuals" xfId="4281" xr:uid="{00000000-0005-0000-0000-0000A4100000}"/>
    <cellStyle name="Normal 129" xfId="4282" xr:uid="{00000000-0005-0000-0000-0000A5100000}"/>
    <cellStyle name="Normal 129 2" xfId="4283" xr:uid="{00000000-0005-0000-0000-0000A6100000}"/>
    <cellStyle name="Normal 129 2 2" xfId="4284" xr:uid="{00000000-0005-0000-0000-0000A7100000}"/>
    <cellStyle name="Normal 129 2_Actuals" xfId="4285" xr:uid="{00000000-0005-0000-0000-0000A8100000}"/>
    <cellStyle name="Normal 129 3" xfId="4286" xr:uid="{00000000-0005-0000-0000-0000A9100000}"/>
    <cellStyle name="Normal 129_Actuals" xfId="4287" xr:uid="{00000000-0005-0000-0000-0000AA100000}"/>
    <cellStyle name="Normal 13" xfId="4288" xr:uid="{00000000-0005-0000-0000-0000AB100000}"/>
    <cellStyle name="Normal 13 2" xfId="4289" xr:uid="{00000000-0005-0000-0000-0000AC100000}"/>
    <cellStyle name="Normal 13 2 2" xfId="4290" xr:uid="{00000000-0005-0000-0000-0000AD100000}"/>
    <cellStyle name="Normal 13 2 2 2" xfId="4291" xr:uid="{00000000-0005-0000-0000-0000AE100000}"/>
    <cellStyle name="Normal 13 2 2_Actuals" xfId="4292" xr:uid="{00000000-0005-0000-0000-0000AF100000}"/>
    <cellStyle name="Normal 13 2 3" xfId="4293" xr:uid="{00000000-0005-0000-0000-0000B0100000}"/>
    <cellStyle name="Normal 13 2_Actuals" xfId="4294" xr:uid="{00000000-0005-0000-0000-0000B1100000}"/>
    <cellStyle name="Normal 13 3" xfId="4295" xr:uid="{00000000-0005-0000-0000-0000B2100000}"/>
    <cellStyle name="Normal 13 3 2" xfId="4296" xr:uid="{00000000-0005-0000-0000-0000B3100000}"/>
    <cellStyle name="Normal 13 3 2 2" xfId="4297" xr:uid="{00000000-0005-0000-0000-0000B4100000}"/>
    <cellStyle name="Normal 13 3 2_Actuals" xfId="4298" xr:uid="{00000000-0005-0000-0000-0000B5100000}"/>
    <cellStyle name="Normal 13 3 3" xfId="4299" xr:uid="{00000000-0005-0000-0000-0000B6100000}"/>
    <cellStyle name="Normal 13 3_Actuals" xfId="4300" xr:uid="{00000000-0005-0000-0000-0000B7100000}"/>
    <cellStyle name="Normal 13 4" xfId="4301" xr:uid="{00000000-0005-0000-0000-0000B8100000}"/>
    <cellStyle name="Normal 13 4 2" xfId="4302" xr:uid="{00000000-0005-0000-0000-0000B9100000}"/>
    <cellStyle name="Normal 13 4 2 2" xfId="4303" xr:uid="{00000000-0005-0000-0000-0000BA100000}"/>
    <cellStyle name="Normal 13 4 2_Actuals" xfId="4304" xr:uid="{00000000-0005-0000-0000-0000BB100000}"/>
    <cellStyle name="Normal 13 4 3" xfId="4305" xr:uid="{00000000-0005-0000-0000-0000BC100000}"/>
    <cellStyle name="Normal 13 4_Actuals" xfId="4306" xr:uid="{00000000-0005-0000-0000-0000BD100000}"/>
    <cellStyle name="Normal 13 5" xfId="4307" xr:uid="{00000000-0005-0000-0000-0000BE100000}"/>
    <cellStyle name="Normal 13_Actuals" xfId="4308" xr:uid="{00000000-0005-0000-0000-0000BF100000}"/>
    <cellStyle name="Normal 130" xfId="4309" xr:uid="{00000000-0005-0000-0000-0000C0100000}"/>
    <cellStyle name="Normal 130 2" xfId="4310" xr:uid="{00000000-0005-0000-0000-0000C1100000}"/>
    <cellStyle name="Normal 130 2 2" xfId="4311" xr:uid="{00000000-0005-0000-0000-0000C2100000}"/>
    <cellStyle name="Normal 130 2_Actuals" xfId="4312" xr:uid="{00000000-0005-0000-0000-0000C3100000}"/>
    <cellStyle name="Normal 130 3" xfId="4313" xr:uid="{00000000-0005-0000-0000-0000C4100000}"/>
    <cellStyle name="Normal 130_Actuals" xfId="4314" xr:uid="{00000000-0005-0000-0000-0000C5100000}"/>
    <cellStyle name="Normal 131" xfId="4315" xr:uid="{00000000-0005-0000-0000-0000C6100000}"/>
    <cellStyle name="Normal 131 2" xfId="4316" xr:uid="{00000000-0005-0000-0000-0000C7100000}"/>
    <cellStyle name="Normal 131 2 2" xfId="4317" xr:uid="{00000000-0005-0000-0000-0000C8100000}"/>
    <cellStyle name="Normal 131 2_Actuals" xfId="4318" xr:uid="{00000000-0005-0000-0000-0000C9100000}"/>
    <cellStyle name="Normal 131 3" xfId="4319" xr:uid="{00000000-0005-0000-0000-0000CA100000}"/>
    <cellStyle name="Normal 131_Actuals" xfId="4320" xr:uid="{00000000-0005-0000-0000-0000CB100000}"/>
    <cellStyle name="Normal 132" xfId="4321" xr:uid="{00000000-0005-0000-0000-0000CC100000}"/>
    <cellStyle name="Normal 132 2" xfId="4322" xr:uid="{00000000-0005-0000-0000-0000CD100000}"/>
    <cellStyle name="Normal 132 2 2" xfId="4323" xr:uid="{00000000-0005-0000-0000-0000CE100000}"/>
    <cellStyle name="Normal 132 2_Actuals" xfId="4324" xr:uid="{00000000-0005-0000-0000-0000CF100000}"/>
    <cellStyle name="Normal 132 3" xfId="4325" xr:uid="{00000000-0005-0000-0000-0000D0100000}"/>
    <cellStyle name="Normal 132_Actuals" xfId="4326" xr:uid="{00000000-0005-0000-0000-0000D1100000}"/>
    <cellStyle name="Normal 133" xfId="4327" xr:uid="{00000000-0005-0000-0000-0000D2100000}"/>
    <cellStyle name="Normal 133 2" xfId="4328" xr:uid="{00000000-0005-0000-0000-0000D3100000}"/>
    <cellStyle name="Normal 133 2 2" xfId="4329" xr:uid="{00000000-0005-0000-0000-0000D4100000}"/>
    <cellStyle name="Normal 133 2_Actuals" xfId="4330" xr:uid="{00000000-0005-0000-0000-0000D5100000}"/>
    <cellStyle name="Normal 133 3" xfId="4331" xr:uid="{00000000-0005-0000-0000-0000D6100000}"/>
    <cellStyle name="Normal 133_Actuals" xfId="4332" xr:uid="{00000000-0005-0000-0000-0000D7100000}"/>
    <cellStyle name="Normal 134" xfId="4333" xr:uid="{00000000-0005-0000-0000-0000D8100000}"/>
    <cellStyle name="Normal 134 2" xfId="4334" xr:uid="{00000000-0005-0000-0000-0000D9100000}"/>
    <cellStyle name="Normal 134 2 2" xfId="4335" xr:uid="{00000000-0005-0000-0000-0000DA100000}"/>
    <cellStyle name="Normal 134 2_Actuals" xfId="4336" xr:uid="{00000000-0005-0000-0000-0000DB100000}"/>
    <cellStyle name="Normal 134 3" xfId="4337" xr:uid="{00000000-0005-0000-0000-0000DC100000}"/>
    <cellStyle name="Normal 134_Actuals" xfId="4338" xr:uid="{00000000-0005-0000-0000-0000DD100000}"/>
    <cellStyle name="Normal 135" xfId="4339" xr:uid="{00000000-0005-0000-0000-0000DE100000}"/>
    <cellStyle name="Normal 135 2" xfId="4340" xr:uid="{00000000-0005-0000-0000-0000DF100000}"/>
    <cellStyle name="Normal 135 2 2" xfId="4341" xr:uid="{00000000-0005-0000-0000-0000E0100000}"/>
    <cellStyle name="Normal 135 2_Actuals" xfId="4342" xr:uid="{00000000-0005-0000-0000-0000E1100000}"/>
    <cellStyle name="Normal 135 3" xfId="4343" xr:uid="{00000000-0005-0000-0000-0000E2100000}"/>
    <cellStyle name="Normal 135_Actuals" xfId="4344" xr:uid="{00000000-0005-0000-0000-0000E3100000}"/>
    <cellStyle name="Normal 136" xfId="4345" xr:uid="{00000000-0005-0000-0000-0000E4100000}"/>
    <cellStyle name="Normal 136 2" xfId="4346" xr:uid="{00000000-0005-0000-0000-0000E5100000}"/>
    <cellStyle name="Normal 136 2 2" xfId="4347" xr:uid="{00000000-0005-0000-0000-0000E6100000}"/>
    <cellStyle name="Normal 136 2_Actuals" xfId="4348" xr:uid="{00000000-0005-0000-0000-0000E7100000}"/>
    <cellStyle name="Normal 136 3" xfId="4349" xr:uid="{00000000-0005-0000-0000-0000E8100000}"/>
    <cellStyle name="Normal 136_Actuals" xfId="4350" xr:uid="{00000000-0005-0000-0000-0000E9100000}"/>
    <cellStyle name="Normal 137" xfId="4351" xr:uid="{00000000-0005-0000-0000-0000EA100000}"/>
    <cellStyle name="Normal 137 2" xfId="4352" xr:uid="{00000000-0005-0000-0000-0000EB100000}"/>
    <cellStyle name="Normal 137_Actuals" xfId="4353" xr:uid="{00000000-0005-0000-0000-0000EC100000}"/>
    <cellStyle name="Normal 138" xfId="4354" xr:uid="{00000000-0005-0000-0000-0000ED100000}"/>
    <cellStyle name="Normal 138 2" xfId="4355" xr:uid="{00000000-0005-0000-0000-0000EE100000}"/>
    <cellStyle name="Normal 138_Actuals" xfId="4356" xr:uid="{00000000-0005-0000-0000-0000EF100000}"/>
    <cellStyle name="Normal 139" xfId="4357" xr:uid="{00000000-0005-0000-0000-0000F0100000}"/>
    <cellStyle name="Normal 139 2" xfId="4358" xr:uid="{00000000-0005-0000-0000-0000F1100000}"/>
    <cellStyle name="Normal 139_Actuals" xfId="4359" xr:uid="{00000000-0005-0000-0000-0000F2100000}"/>
    <cellStyle name="Normal 14" xfId="4360" xr:uid="{00000000-0005-0000-0000-0000F3100000}"/>
    <cellStyle name="Normal 14 2" xfId="4361" xr:uid="{00000000-0005-0000-0000-0000F4100000}"/>
    <cellStyle name="Normal 14 2 2" xfId="4362" xr:uid="{00000000-0005-0000-0000-0000F5100000}"/>
    <cellStyle name="Normal 14 2 3" xfId="4363" xr:uid="{00000000-0005-0000-0000-0000F6100000}"/>
    <cellStyle name="Normal 14 2 3 2" xfId="4364" xr:uid="{00000000-0005-0000-0000-0000F7100000}"/>
    <cellStyle name="Normal 14 2 3_Actuals" xfId="4365" xr:uid="{00000000-0005-0000-0000-0000F8100000}"/>
    <cellStyle name="Normal 14 2 4" xfId="4366" xr:uid="{00000000-0005-0000-0000-0000F9100000}"/>
    <cellStyle name="Normal 14 2 5" xfId="4367" xr:uid="{00000000-0005-0000-0000-0000FA100000}"/>
    <cellStyle name="Normal 14 2_Actuals" xfId="4368" xr:uid="{00000000-0005-0000-0000-0000FB100000}"/>
    <cellStyle name="Normal 14 3" xfId="4369" xr:uid="{00000000-0005-0000-0000-0000FC100000}"/>
    <cellStyle name="Normal 14 3 2" xfId="4370" xr:uid="{00000000-0005-0000-0000-0000FD100000}"/>
    <cellStyle name="Normal 14 3 2 2" xfId="4371" xr:uid="{00000000-0005-0000-0000-0000FE100000}"/>
    <cellStyle name="Normal 14 3 2_Actuals" xfId="4372" xr:uid="{00000000-0005-0000-0000-0000FF100000}"/>
    <cellStyle name="Normal 14 3 3" xfId="4373" xr:uid="{00000000-0005-0000-0000-000000110000}"/>
    <cellStyle name="Normal 14 3_Actuals" xfId="4374" xr:uid="{00000000-0005-0000-0000-000001110000}"/>
    <cellStyle name="Normal 14 4" xfId="4375" xr:uid="{00000000-0005-0000-0000-000002110000}"/>
    <cellStyle name="Normal 14 4 2" xfId="4376" xr:uid="{00000000-0005-0000-0000-000003110000}"/>
    <cellStyle name="Normal 14 4 2 2" xfId="4377" xr:uid="{00000000-0005-0000-0000-000004110000}"/>
    <cellStyle name="Normal 14 4 2_Actuals" xfId="4378" xr:uid="{00000000-0005-0000-0000-000005110000}"/>
    <cellStyle name="Normal 14 4 3" xfId="4379" xr:uid="{00000000-0005-0000-0000-000006110000}"/>
    <cellStyle name="Normal 14 4_Actuals" xfId="4380" xr:uid="{00000000-0005-0000-0000-000007110000}"/>
    <cellStyle name="Normal 14 5" xfId="4381" xr:uid="{00000000-0005-0000-0000-000008110000}"/>
    <cellStyle name="Normal 14 5 2" xfId="4382" xr:uid="{00000000-0005-0000-0000-000009110000}"/>
    <cellStyle name="Normal 14 5_Actuals" xfId="4383" xr:uid="{00000000-0005-0000-0000-00000A110000}"/>
    <cellStyle name="Normal 14_Actuals" xfId="4384" xr:uid="{00000000-0005-0000-0000-00000B110000}"/>
    <cellStyle name="Normal 140" xfId="4385" xr:uid="{00000000-0005-0000-0000-00000C110000}"/>
    <cellStyle name="Normal 140 2" xfId="4386" xr:uid="{00000000-0005-0000-0000-00000D110000}"/>
    <cellStyle name="Normal 140_Actuals" xfId="4387" xr:uid="{00000000-0005-0000-0000-00000E110000}"/>
    <cellStyle name="Normal 141" xfId="4388" xr:uid="{00000000-0005-0000-0000-00000F110000}"/>
    <cellStyle name="Normal 142" xfId="4389" xr:uid="{00000000-0005-0000-0000-000010110000}"/>
    <cellStyle name="Normal 143" xfId="4390" xr:uid="{00000000-0005-0000-0000-000011110000}"/>
    <cellStyle name="Normal 144" xfId="4391" xr:uid="{00000000-0005-0000-0000-000012110000}"/>
    <cellStyle name="Normal 145" xfId="4392" xr:uid="{00000000-0005-0000-0000-000013110000}"/>
    <cellStyle name="Normal 146" xfId="4393" xr:uid="{00000000-0005-0000-0000-000014110000}"/>
    <cellStyle name="Normal 147" xfId="4394" xr:uid="{00000000-0005-0000-0000-000015110000}"/>
    <cellStyle name="Normal 148" xfId="4395" xr:uid="{00000000-0005-0000-0000-000016110000}"/>
    <cellStyle name="Normal 149" xfId="4396" xr:uid="{00000000-0005-0000-0000-000017110000}"/>
    <cellStyle name="Normal 15" xfId="4397" xr:uid="{00000000-0005-0000-0000-000018110000}"/>
    <cellStyle name="Normal 15 2" xfId="4398" xr:uid="{00000000-0005-0000-0000-000019110000}"/>
    <cellStyle name="Normal 15 2 2" xfId="4399" xr:uid="{00000000-0005-0000-0000-00001A110000}"/>
    <cellStyle name="Normal 15 2 2 2" xfId="4400" xr:uid="{00000000-0005-0000-0000-00001B110000}"/>
    <cellStyle name="Normal 15 2 2_Actuals" xfId="4401" xr:uid="{00000000-0005-0000-0000-00001C110000}"/>
    <cellStyle name="Normal 15 2 3" xfId="4402" xr:uid="{00000000-0005-0000-0000-00001D110000}"/>
    <cellStyle name="Normal 15 2_Actuals" xfId="4403" xr:uid="{00000000-0005-0000-0000-00001E110000}"/>
    <cellStyle name="Normal 15 3" xfId="4404" xr:uid="{00000000-0005-0000-0000-00001F110000}"/>
    <cellStyle name="Normal 15 3 2" xfId="4405" xr:uid="{00000000-0005-0000-0000-000020110000}"/>
    <cellStyle name="Normal 15 3 2 2" xfId="4406" xr:uid="{00000000-0005-0000-0000-000021110000}"/>
    <cellStyle name="Normal 15 3 2_Actuals" xfId="4407" xr:uid="{00000000-0005-0000-0000-000022110000}"/>
    <cellStyle name="Normal 15 3 3" xfId="4408" xr:uid="{00000000-0005-0000-0000-000023110000}"/>
    <cellStyle name="Normal 15 3_Actuals" xfId="4409" xr:uid="{00000000-0005-0000-0000-000024110000}"/>
    <cellStyle name="Normal 15 4" xfId="4410" xr:uid="{00000000-0005-0000-0000-000025110000}"/>
    <cellStyle name="Normal 15 4 2" xfId="4411" xr:uid="{00000000-0005-0000-0000-000026110000}"/>
    <cellStyle name="Normal 15 4 2 2" xfId="4412" xr:uid="{00000000-0005-0000-0000-000027110000}"/>
    <cellStyle name="Normal 15 4 2_Actuals" xfId="4413" xr:uid="{00000000-0005-0000-0000-000028110000}"/>
    <cellStyle name="Normal 15 4 3" xfId="4414" xr:uid="{00000000-0005-0000-0000-000029110000}"/>
    <cellStyle name="Normal 15 4_Actuals" xfId="4415" xr:uid="{00000000-0005-0000-0000-00002A110000}"/>
    <cellStyle name="Normal 15 5" xfId="4416" xr:uid="{00000000-0005-0000-0000-00002B110000}"/>
    <cellStyle name="Normal 15 6" xfId="4417" xr:uid="{00000000-0005-0000-0000-00002C110000}"/>
    <cellStyle name="Normal 15_Actuals" xfId="4418" xr:uid="{00000000-0005-0000-0000-00002D110000}"/>
    <cellStyle name="Normal 150" xfId="4419" xr:uid="{00000000-0005-0000-0000-00002E110000}"/>
    <cellStyle name="Normal 151" xfId="4420" xr:uid="{00000000-0005-0000-0000-00002F110000}"/>
    <cellStyle name="Normal 152" xfId="4421" xr:uid="{00000000-0005-0000-0000-000030110000}"/>
    <cellStyle name="Normal 153" xfId="4422" xr:uid="{00000000-0005-0000-0000-000031110000}"/>
    <cellStyle name="Normal 154" xfId="4423" xr:uid="{00000000-0005-0000-0000-000032110000}"/>
    <cellStyle name="Normal 155" xfId="4424" xr:uid="{00000000-0005-0000-0000-000033110000}"/>
    <cellStyle name="Normal 156" xfId="4425" xr:uid="{00000000-0005-0000-0000-000034110000}"/>
    <cellStyle name="Normal 157" xfId="4426" xr:uid="{00000000-0005-0000-0000-000035110000}"/>
    <cellStyle name="Normal 158" xfId="4427" xr:uid="{00000000-0005-0000-0000-000036110000}"/>
    <cellStyle name="Normal 159" xfId="4428" xr:uid="{00000000-0005-0000-0000-000037110000}"/>
    <cellStyle name="Normal 16" xfId="4429" xr:uid="{00000000-0005-0000-0000-000038110000}"/>
    <cellStyle name="Normal 16 2" xfId="4430" xr:uid="{00000000-0005-0000-0000-000039110000}"/>
    <cellStyle name="Normal 16 2 2" xfId="4431" xr:uid="{00000000-0005-0000-0000-00003A110000}"/>
    <cellStyle name="Normal 16 2 2 2" xfId="4432" xr:uid="{00000000-0005-0000-0000-00003B110000}"/>
    <cellStyle name="Normal 16 2 2_Actuals" xfId="4433" xr:uid="{00000000-0005-0000-0000-00003C110000}"/>
    <cellStyle name="Normal 16 2 3" xfId="4434" xr:uid="{00000000-0005-0000-0000-00003D110000}"/>
    <cellStyle name="Normal 16 2_Actuals" xfId="4435" xr:uid="{00000000-0005-0000-0000-00003E110000}"/>
    <cellStyle name="Normal 16 3" xfId="4436" xr:uid="{00000000-0005-0000-0000-00003F110000}"/>
    <cellStyle name="Normal 16 3 2" xfId="4437" xr:uid="{00000000-0005-0000-0000-000040110000}"/>
    <cellStyle name="Normal 16 3 2 2" xfId="4438" xr:uid="{00000000-0005-0000-0000-000041110000}"/>
    <cellStyle name="Normal 16 3 2_Actuals" xfId="4439" xr:uid="{00000000-0005-0000-0000-000042110000}"/>
    <cellStyle name="Normal 16 3 3" xfId="4440" xr:uid="{00000000-0005-0000-0000-000043110000}"/>
    <cellStyle name="Normal 16 3_Actuals" xfId="4441" xr:uid="{00000000-0005-0000-0000-000044110000}"/>
    <cellStyle name="Normal 16 4" xfId="4442" xr:uid="{00000000-0005-0000-0000-000045110000}"/>
    <cellStyle name="Normal 16 4 2" xfId="4443" xr:uid="{00000000-0005-0000-0000-000046110000}"/>
    <cellStyle name="Normal 16 4 2 2" xfId="4444" xr:uid="{00000000-0005-0000-0000-000047110000}"/>
    <cellStyle name="Normal 16 4 2_Actuals" xfId="4445" xr:uid="{00000000-0005-0000-0000-000048110000}"/>
    <cellStyle name="Normal 16 4 3" xfId="4446" xr:uid="{00000000-0005-0000-0000-000049110000}"/>
    <cellStyle name="Normal 16 4_Actuals" xfId="4447" xr:uid="{00000000-0005-0000-0000-00004A110000}"/>
    <cellStyle name="Normal 16 5" xfId="4448" xr:uid="{00000000-0005-0000-0000-00004B110000}"/>
    <cellStyle name="Normal 16 6" xfId="4449" xr:uid="{00000000-0005-0000-0000-00004C110000}"/>
    <cellStyle name="Normal 16 6 2" xfId="4450" xr:uid="{00000000-0005-0000-0000-00004D110000}"/>
    <cellStyle name="Normal 16 6_Actuals" xfId="4451" xr:uid="{00000000-0005-0000-0000-00004E110000}"/>
    <cellStyle name="Normal 16 7" xfId="4452" xr:uid="{00000000-0005-0000-0000-00004F110000}"/>
    <cellStyle name="Normal 16_Actuals" xfId="4453" xr:uid="{00000000-0005-0000-0000-000050110000}"/>
    <cellStyle name="Normal 160" xfId="4454" xr:uid="{00000000-0005-0000-0000-000051110000}"/>
    <cellStyle name="Normal 161" xfId="4455" xr:uid="{00000000-0005-0000-0000-000052110000}"/>
    <cellStyle name="Normal 17" xfId="4456" xr:uid="{00000000-0005-0000-0000-000053110000}"/>
    <cellStyle name="Normal 17 2" xfId="4457" xr:uid="{00000000-0005-0000-0000-000054110000}"/>
    <cellStyle name="Normal 17 2 2" xfId="4458" xr:uid="{00000000-0005-0000-0000-000055110000}"/>
    <cellStyle name="Normal 17 2 2 2" xfId="4459" xr:uid="{00000000-0005-0000-0000-000056110000}"/>
    <cellStyle name="Normal 17 2 2_Actuals" xfId="4460" xr:uid="{00000000-0005-0000-0000-000057110000}"/>
    <cellStyle name="Normal 17 2 3" xfId="4461" xr:uid="{00000000-0005-0000-0000-000058110000}"/>
    <cellStyle name="Normal 17 2_Actuals" xfId="4462" xr:uid="{00000000-0005-0000-0000-000059110000}"/>
    <cellStyle name="Normal 17 3" xfId="4463" xr:uid="{00000000-0005-0000-0000-00005A110000}"/>
    <cellStyle name="Normal 17 3 2" xfId="4464" xr:uid="{00000000-0005-0000-0000-00005B110000}"/>
    <cellStyle name="Normal 17 3 2 2" xfId="4465" xr:uid="{00000000-0005-0000-0000-00005C110000}"/>
    <cellStyle name="Normal 17 3 2_Actuals" xfId="4466" xr:uid="{00000000-0005-0000-0000-00005D110000}"/>
    <cellStyle name="Normal 17 3 3" xfId="4467" xr:uid="{00000000-0005-0000-0000-00005E110000}"/>
    <cellStyle name="Normal 17 3_Actuals" xfId="4468" xr:uid="{00000000-0005-0000-0000-00005F110000}"/>
    <cellStyle name="Normal 17 4" xfId="4469" xr:uid="{00000000-0005-0000-0000-000060110000}"/>
    <cellStyle name="Normal 17 4 2" xfId="4470" xr:uid="{00000000-0005-0000-0000-000061110000}"/>
    <cellStyle name="Normal 17 4 2 2" xfId="4471" xr:uid="{00000000-0005-0000-0000-000062110000}"/>
    <cellStyle name="Normal 17 4 2_Actuals" xfId="4472" xr:uid="{00000000-0005-0000-0000-000063110000}"/>
    <cellStyle name="Normal 17 4 3" xfId="4473" xr:uid="{00000000-0005-0000-0000-000064110000}"/>
    <cellStyle name="Normal 17 4_Actuals" xfId="4474" xr:uid="{00000000-0005-0000-0000-000065110000}"/>
    <cellStyle name="Normal 17 5" xfId="4475" xr:uid="{00000000-0005-0000-0000-000066110000}"/>
    <cellStyle name="Normal 17 6" xfId="4476" xr:uid="{00000000-0005-0000-0000-000067110000}"/>
    <cellStyle name="Normal 17 7" xfId="4477" xr:uid="{00000000-0005-0000-0000-000068110000}"/>
    <cellStyle name="Normal 17 7 2" xfId="4478" xr:uid="{00000000-0005-0000-0000-000069110000}"/>
    <cellStyle name="Normal 17 7_Actuals" xfId="4479" xr:uid="{00000000-0005-0000-0000-00006A110000}"/>
    <cellStyle name="Normal 17 8" xfId="4480" xr:uid="{00000000-0005-0000-0000-00006B110000}"/>
    <cellStyle name="Normal 17_Actuals" xfId="4481" xr:uid="{00000000-0005-0000-0000-00006C110000}"/>
    <cellStyle name="Normal 18" xfId="4482" xr:uid="{00000000-0005-0000-0000-00006D110000}"/>
    <cellStyle name="Normal 18 2" xfId="4483" xr:uid="{00000000-0005-0000-0000-00006E110000}"/>
    <cellStyle name="Normal 18 2 2" xfId="4484" xr:uid="{00000000-0005-0000-0000-00006F110000}"/>
    <cellStyle name="Normal 18 2 2 2" xfId="4485" xr:uid="{00000000-0005-0000-0000-000070110000}"/>
    <cellStyle name="Normal 18 2 2_Actuals" xfId="4486" xr:uid="{00000000-0005-0000-0000-000071110000}"/>
    <cellStyle name="Normal 18 2 3" xfId="4487" xr:uid="{00000000-0005-0000-0000-000072110000}"/>
    <cellStyle name="Normal 18 2_Actuals" xfId="4488" xr:uid="{00000000-0005-0000-0000-000073110000}"/>
    <cellStyle name="Normal 18 3" xfId="4489" xr:uid="{00000000-0005-0000-0000-000074110000}"/>
    <cellStyle name="Normal 18 3 2" xfId="4490" xr:uid="{00000000-0005-0000-0000-000075110000}"/>
    <cellStyle name="Normal 18 3 2 2" xfId="4491" xr:uid="{00000000-0005-0000-0000-000076110000}"/>
    <cellStyle name="Normal 18 3 2_Actuals" xfId="4492" xr:uid="{00000000-0005-0000-0000-000077110000}"/>
    <cellStyle name="Normal 18 3 3" xfId="4493" xr:uid="{00000000-0005-0000-0000-000078110000}"/>
    <cellStyle name="Normal 18 3_Actuals" xfId="4494" xr:uid="{00000000-0005-0000-0000-000079110000}"/>
    <cellStyle name="Normal 18 4" xfId="4495" xr:uid="{00000000-0005-0000-0000-00007A110000}"/>
    <cellStyle name="Normal 18 5" xfId="4496" xr:uid="{00000000-0005-0000-0000-00007B110000}"/>
    <cellStyle name="Normal 18 5 2" xfId="4497" xr:uid="{00000000-0005-0000-0000-00007C110000}"/>
    <cellStyle name="Normal 18 5_Actuals" xfId="4498" xr:uid="{00000000-0005-0000-0000-00007D110000}"/>
    <cellStyle name="Normal 18 6" xfId="4499" xr:uid="{00000000-0005-0000-0000-00007E110000}"/>
    <cellStyle name="Normal 18_Actuals" xfId="4500" xr:uid="{00000000-0005-0000-0000-00007F110000}"/>
    <cellStyle name="Normal 19" xfId="4501" xr:uid="{00000000-0005-0000-0000-000080110000}"/>
    <cellStyle name="Normal 19 2" xfId="4502" xr:uid="{00000000-0005-0000-0000-000081110000}"/>
    <cellStyle name="Normal 19 2 2" xfId="4503" xr:uid="{00000000-0005-0000-0000-000082110000}"/>
    <cellStyle name="Normal 19 2 2 2" xfId="4504" xr:uid="{00000000-0005-0000-0000-000083110000}"/>
    <cellStyle name="Normal 19 2 2_Actuals" xfId="4505" xr:uid="{00000000-0005-0000-0000-000084110000}"/>
    <cellStyle name="Normal 19 2 3" xfId="4506" xr:uid="{00000000-0005-0000-0000-000085110000}"/>
    <cellStyle name="Normal 19 2_Actuals" xfId="4507" xr:uid="{00000000-0005-0000-0000-000086110000}"/>
    <cellStyle name="Normal 19 3" xfId="4508" xr:uid="{00000000-0005-0000-0000-000087110000}"/>
    <cellStyle name="Normal 19 3 2" xfId="4509" xr:uid="{00000000-0005-0000-0000-000088110000}"/>
    <cellStyle name="Normal 19 3 2 2" xfId="4510" xr:uid="{00000000-0005-0000-0000-000089110000}"/>
    <cellStyle name="Normal 19 3 2_Actuals" xfId="4511" xr:uid="{00000000-0005-0000-0000-00008A110000}"/>
    <cellStyle name="Normal 19 3 3" xfId="4512" xr:uid="{00000000-0005-0000-0000-00008B110000}"/>
    <cellStyle name="Normal 19 3_Actuals" xfId="4513" xr:uid="{00000000-0005-0000-0000-00008C110000}"/>
    <cellStyle name="Normal 19 4" xfId="4514" xr:uid="{00000000-0005-0000-0000-00008D110000}"/>
    <cellStyle name="Normal 19 4 2" xfId="4515" xr:uid="{00000000-0005-0000-0000-00008E110000}"/>
    <cellStyle name="Normal 19 4_Actuals" xfId="4516" xr:uid="{00000000-0005-0000-0000-00008F110000}"/>
    <cellStyle name="Normal 19 5" xfId="4517" xr:uid="{00000000-0005-0000-0000-000090110000}"/>
    <cellStyle name="Normal 19_Actuals" xfId="4518" xr:uid="{00000000-0005-0000-0000-000091110000}"/>
    <cellStyle name="Normal 2" xfId="39" xr:uid="{00000000-0005-0000-0000-000092110000}"/>
    <cellStyle name="Normal 2 10" xfId="4519" xr:uid="{00000000-0005-0000-0000-000093110000}"/>
    <cellStyle name="Normal 2 11" xfId="4520" xr:uid="{00000000-0005-0000-0000-000094110000}"/>
    <cellStyle name="Normal 2 12" xfId="4521" xr:uid="{00000000-0005-0000-0000-000095110000}"/>
    <cellStyle name="Normal 2 13" xfId="4522" xr:uid="{00000000-0005-0000-0000-000096110000}"/>
    <cellStyle name="Normal 2 14" xfId="4523" xr:uid="{00000000-0005-0000-0000-000097110000}"/>
    <cellStyle name="Normal 2 15" xfId="4524" xr:uid="{00000000-0005-0000-0000-000098110000}"/>
    <cellStyle name="Normal 2 16" xfId="4525" xr:uid="{00000000-0005-0000-0000-000099110000}"/>
    <cellStyle name="Normal 2 17" xfId="4526" xr:uid="{00000000-0005-0000-0000-00009A110000}"/>
    <cellStyle name="Normal 2 18" xfId="4527" xr:uid="{00000000-0005-0000-0000-00009B110000}"/>
    <cellStyle name="Normal 2 19" xfId="4528" xr:uid="{00000000-0005-0000-0000-00009C110000}"/>
    <cellStyle name="Normal 2 2" xfId="51" xr:uid="{00000000-0005-0000-0000-00009D110000}"/>
    <cellStyle name="Normal 2 2 10" xfId="4529" xr:uid="{00000000-0005-0000-0000-00009E110000}"/>
    <cellStyle name="Normal 2 2 11" xfId="4530" xr:uid="{00000000-0005-0000-0000-00009F110000}"/>
    <cellStyle name="Normal 2 2 11 2" xfId="4531" xr:uid="{00000000-0005-0000-0000-0000A0110000}"/>
    <cellStyle name="Normal 2 2 11_Actuals" xfId="4532" xr:uid="{00000000-0005-0000-0000-0000A1110000}"/>
    <cellStyle name="Normal 2 2 12" xfId="4533" xr:uid="{00000000-0005-0000-0000-0000A2110000}"/>
    <cellStyle name="Normal 2 2 2" xfId="4534" xr:uid="{00000000-0005-0000-0000-0000A3110000}"/>
    <cellStyle name="Normal 2 2 2 2" xfId="4535" xr:uid="{00000000-0005-0000-0000-0000A4110000}"/>
    <cellStyle name="Normal 2 2 2 3" xfId="4536" xr:uid="{00000000-0005-0000-0000-0000A5110000}"/>
    <cellStyle name="Normal 2 2 2 4" xfId="4537" xr:uid="{00000000-0005-0000-0000-0000A6110000}"/>
    <cellStyle name="Normal 2 2 2 5" xfId="4538" xr:uid="{00000000-0005-0000-0000-0000A7110000}"/>
    <cellStyle name="Normal 2 2 2 6" xfId="4539" xr:uid="{00000000-0005-0000-0000-0000A8110000}"/>
    <cellStyle name="Normal 2 2 2 7" xfId="4540" xr:uid="{00000000-0005-0000-0000-0000A9110000}"/>
    <cellStyle name="Normal 2 2 2_Actuals" xfId="4541" xr:uid="{00000000-0005-0000-0000-0000AA110000}"/>
    <cellStyle name="Normal 2 2 3" xfId="4542" xr:uid="{00000000-0005-0000-0000-0000AB110000}"/>
    <cellStyle name="Normal 2 2 4" xfId="4543" xr:uid="{00000000-0005-0000-0000-0000AC110000}"/>
    <cellStyle name="Normal 2 2 5" xfId="4544" xr:uid="{00000000-0005-0000-0000-0000AD110000}"/>
    <cellStyle name="Normal 2 2 6" xfId="4545" xr:uid="{00000000-0005-0000-0000-0000AE110000}"/>
    <cellStyle name="Normal 2 2 7" xfId="4546" xr:uid="{00000000-0005-0000-0000-0000AF110000}"/>
    <cellStyle name="Normal 2 2 8" xfId="4547" xr:uid="{00000000-0005-0000-0000-0000B0110000}"/>
    <cellStyle name="Normal 2 2 8 2" xfId="4548" xr:uid="{00000000-0005-0000-0000-0000B1110000}"/>
    <cellStyle name="Normal 2 2 8 2 2" xfId="4549" xr:uid="{00000000-0005-0000-0000-0000B2110000}"/>
    <cellStyle name="Normal 2 2 8 2_Actuals" xfId="4550" xr:uid="{00000000-0005-0000-0000-0000B3110000}"/>
    <cellStyle name="Normal 2 2 8 3" xfId="4551" xr:uid="{00000000-0005-0000-0000-0000B4110000}"/>
    <cellStyle name="Normal 2 2 8_Actuals" xfId="4552" xr:uid="{00000000-0005-0000-0000-0000B5110000}"/>
    <cellStyle name="Normal 2 2 9" xfId="4553" xr:uid="{00000000-0005-0000-0000-0000B6110000}"/>
    <cellStyle name="Normal 2 2 9 2" xfId="4554" xr:uid="{00000000-0005-0000-0000-0000B7110000}"/>
    <cellStyle name="Normal 2 2 9 2 2" xfId="4555" xr:uid="{00000000-0005-0000-0000-0000B8110000}"/>
    <cellStyle name="Normal 2 2 9 2_Actuals" xfId="4556" xr:uid="{00000000-0005-0000-0000-0000B9110000}"/>
    <cellStyle name="Normal 2 2 9 3" xfId="4557" xr:uid="{00000000-0005-0000-0000-0000BA110000}"/>
    <cellStyle name="Normal 2 2 9_Actuals" xfId="4558" xr:uid="{00000000-0005-0000-0000-0000BB110000}"/>
    <cellStyle name="Normal 2 2_Actuals" xfId="4559" xr:uid="{00000000-0005-0000-0000-0000BC110000}"/>
    <cellStyle name="Normal 2 20" xfId="4560" xr:uid="{00000000-0005-0000-0000-0000BD110000}"/>
    <cellStyle name="Normal 2 21" xfId="4561" xr:uid="{00000000-0005-0000-0000-0000BE110000}"/>
    <cellStyle name="Normal 2 22" xfId="4562" xr:uid="{00000000-0005-0000-0000-0000BF110000}"/>
    <cellStyle name="Normal 2 23" xfId="4563" xr:uid="{00000000-0005-0000-0000-0000C0110000}"/>
    <cellStyle name="Normal 2 24" xfId="4564" xr:uid="{00000000-0005-0000-0000-0000C1110000}"/>
    <cellStyle name="Normal 2 25" xfId="4565" xr:uid="{00000000-0005-0000-0000-0000C2110000}"/>
    <cellStyle name="Normal 2 26" xfId="4566" xr:uid="{00000000-0005-0000-0000-0000C3110000}"/>
    <cellStyle name="Normal 2 27" xfId="4567" xr:uid="{00000000-0005-0000-0000-0000C4110000}"/>
    <cellStyle name="Normal 2 27 2" xfId="4568" xr:uid="{00000000-0005-0000-0000-0000C5110000}"/>
    <cellStyle name="Normal 2 27 2 2" xfId="4569" xr:uid="{00000000-0005-0000-0000-0000C6110000}"/>
    <cellStyle name="Normal 2 27 2_Actuals" xfId="4570" xr:uid="{00000000-0005-0000-0000-0000C7110000}"/>
    <cellStyle name="Normal 2 27 3" xfId="4571" xr:uid="{00000000-0005-0000-0000-0000C8110000}"/>
    <cellStyle name="Normal 2 27_Actuals" xfId="4572" xr:uid="{00000000-0005-0000-0000-0000C9110000}"/>
    <cellStyle name="Normal 2 28" xfId="4573" xr:uid="{00000000-0005-0000-0000-0000CA110000}"/>
    <cellStyle name="Normal 2 29" xfId="4574" xr:uid="{00000000-0005-0000-0000-0000CB110000}"/>
    <cellStyle name="Normal 2 3" xfId="52" xr:uid="{00000000-0005-0000-0000-0000CC110000}"/>
    <cellStyle name="Normal 2 3 2" xfId="4575" xr:uid="{00000000-0005-0000-0000-0000CD110000}"/>
    <cellStyle name="Normal 2 3 2 2" xfId="4576" xr:uid="{00000000-0005-0000-0000-0000CE110000}"/>
    <cellStyle name="Normal 2 3 2 2 2" xfId="4577" xr:uid="{00000000-0005-0000-0000-0000CF110000}"/>
    <cellStyle name="Normal 2 3 2 2 2 2" xfId="4578" xr:uid="{00000000-0005-0000-0000-0000D0110000}"/>
    <cellStyle name="Normal 2 3 2 2 2_Actuals" xfId="4579" xr:uid="{00000000-0005-0000-0000-0000D1110000}"/>
    <cellStyle name="Normal 2 3 2 2 3" xfId="4580" xr:uid="{00000000-0005-0000-0000-0000D2110000}"/>
    <cellStyle name="Normal 2 3 2 2_Actuals" xfId="4581" xr:uid="{00000000-0005-0000-0000-0000D3110000}"/>
    <cellStyle name="Normal 2 3 2 3" xfId="4582" xr:uid="{00000000-0005-0000-0000-0000D4110000}"/>
    <cellStyle name="Normal 2 3 2_Actuals" xfId="4583" xr:uid="{00000000-0005-0000-0000-0000D5110000}"/>
    <cellStyle name="Normal 2 3 3" xfId="4584" xr:uid="{00000000-0005-0000-0000-0000D6110000}"/>
    <cellStyle name="Normal 2 3 3 2" xfId="4585" xr:uid="{00000000-0005-0000-0000-0000D7110000}"/>
    <cellStyle name="Normal 2 3 3 2 2" xfId="4586" xr:uid="{00000000-0005-0000-0000-0000D8110000}"/>
    <cellStyle name="Normal 2 3 3 2_Actuals" xfId="4587" xr:uid="{00000000-0005-0000-0000-0000D9110000}"/>
    <cellStyle name="Normal 2 3 3 3" xfId="4588" xr:uid="{00000000-0005-0000-0000-0000DA110000}"/>
    <cellStyle name="Normal 2 3 3_Actuals" xfId="4589" xr:uid="{00000000-0005-0000-0000-0000DB110000}"/>
    <cellStyle name="Normal 2 3 4" xfId="4590" xr:uid="{00000000-0005-0000-0000-0000DC110000}"/>
    <cellStyle name="Normal 2 3 4 2" xfId="4591" xr:uid="{00000000-0005-0000-0000-0000DD110000}"/>
    <cellStyle name="Normal 2 3 4 2 2" xfId="4592" xr:uid="{00000000-0005-0000-0000-0000DE110000}"/>
    <cellStyle name="Normal 2 3 4 2_Actuals" xfId="4593" xr:uid="{00000000-0005-0000-0000-0000DF110000}"/>
    <cellStyle name="Normal 2 3 4 3" xfId="4594" xr:uid="{00000000-0005-0000-0000-0000E0110000}"/>
    <cellStyle name="Normal 2 3 4_Actuals" xfId="4595" xr:uid="{00000000-0005-0000-0000-0000E1110000}"/>
    <cellStyle name="Normal 2 3 5" xfId="4596" xr:uid="{00000000-0005-0000-0000-0000E2110000}"/>
    <cellStyle name="Normal 2 3 5 2" xfId="4597" xr:uid="{00000000-0005-0000-0000-0000E3110000}"/>
    <cellStyle name="Normal 2 3 5 2 2" xfId="4598" xr:uid="{00000000-0005-0000-0000-0000E4110000}"/>
    <cellStyle name="Normal 2 3 5 2_Actuals" xfId="4599" xr:uid="{00000000-0005-0000-0000-0000E5110000}"/>
    <cellStyle name="Normal 2 3 5 3" xfId="4600" xr:uid="{00000000-0005-0000-0000-0000E6110000}"/>
    <cellStyle name="Normal 2 3 5_Actuals" xfId="4601" xr:uid="{00000000-0005-0000-0000-0000E7110000}"/>
    <cellStyle name="Normal 2 3 6" xfId="4602" xr:uid="{00000000-0005-0000-0000-0000E8110000}"/>
    <cellStyle name="Normal 2 3 6 2" xfId="4603" xr:uid="{00000000-0005-0000-0000-0000E9110000}"/>
    <cellStyle name="Normal 2 3 6 2 2" xfId="4604" xr:uid="{00000000-0005-0000-0000-0000EA110000}"/>
    <cellStyle name="Normal 2 3 6 2_Actuals" xfId="4605" xr:uid="{00000000-0005-0000-0000-0000EB110000}"/>
    <cellStyle name="Normal 2 3 6 3" xfId="4606" xr:uid="{00000000-0005-0000-0000-0000EC110000}"/>
    <cellStyle name="Normal 2 3 6_Actuals" xfId="4607" xr:uid="{00000000-0005-0000-0000-0000ED110000}"/>
    <cellStyle name="Normal 2 3 7" xfId="4608" xr:uid="{00000000-0005-0000-0000-0000EE110000}"/>
    <cellStyle name="Normal 2 3 7 2" xfId="4609" xr:uid="{00000000-0005-0000-0000-0000EF110000}"/>
    <cellStyle name="Normal 2 3 7 2 2" xfId="4610" xr:uid="{00000000-0005-0000-0000-0000F0110000}"/>
    <cellStyle name="Normal 2 3 7 2_Actuals" xfId="4611" xr:uid="{00000000-0005-0000-0000-0000F1110000}"/>
    <cellStyle name="Normal 2 3 7 3" xfId="4612" xr:uid="{00000000-0005-0000-0000-0000F2110000}"/>
    <cellStyle name="Normal 2 3 7_Actuals" xfId="4613" xr:uid="{00000000-0005-0000-0000-0000F3110000}"/>
    <cellStyle name="Normal 2 3 8" xfId="4614" xr:uid="{00000000-0005-0000-0000-0000F4110000}"/>
    <cellStyle name="Normal 2 3 8 2" xfId="4615" xr:uid="{00000000-0005-0000-0000-0000F5110000}"/>
    <cellStyle name="Normal 2 3 8_Actuals" xfId="4616" xr:uid="{00000000-0005-0000-0000-0000F6110000}"/>
    <cellStyle name="Normal 2 3 9" xfId="4617" xr:uid="{00000000-0005-0000-0000-0000F7110000}"/>
    <cellStyle name="Normal 2 3_Actuals" xfId="4618" xr:uid="{00000000-0005-0000-0000-0000F8110000}"/>
    <cellStyle name="Normal 2 30" xfId="4619" xr:uid="{00000000-0005-0000-0000-0000F9110000}"/>
    <cellStyle name="Normal 2 31" xfId="4620" xr:uid="{00000000-0005-0000-0000-0000FA110000}"/>
    <cellStyle name="Normal 2 32" xfId="4621" xr:uid="{00000000-0005-0000-0000-0000FB110000}"/>
    <cellStyle name="Normal 2 32 2" xfId="4622" xr:uid="{00000000-0005-0000-0000-0000FC110000}"/>
    <cellStyle name="Normal 2 32_Actuals" xfId="4623" xr:uid="{00000000-0005-0000-0000-0000FD110000}"/>
    <cellStyle name="Normal 2 4" xfId="53" xr:uid="{00000000-0005-0000-0000-0000FE110000}"/>
    <cellStyle name="Normal 2 4 2" xfId="4624" xr:uid="{00000000-0005-0000-0000-0000FF110000}"/>
    <cellStyle name="Normal 2 4_Actuals" xfId="4625" xr:uid="{00000000-0005-0000-0000-000000120000}"/>
    <cellStyle name="Normal 2 5" xfId="4626" xr:uid="{00000000-0005-0000-0000-000001120000}"/>
    <cellStyle name="Normal 2 6" xfId="4627" xr:uid="{00000000-0005-0000-0000-000002120000}"/>
    <cellStyle name="Normal 2 7" xfId="4628" xr:uid="{00000000-0005-0000-0000-000003120000}"/>
    <cellStyle name="Normal 2 8" xfId="4629" xr:uid="{00000000-0005-0000-0000-000004120000}"/>
    <cellStyle name="Normal 2 9" xfId="4630" xr:uid="{00000000-0005-0000-0000-000005120000}"/>
    <cellStyle name="Normal 2_Actuals" xfId="4631" xr:uid="{00000000-0005-0000-0000-000006120000}"/>
    <cellStyle name="Normal 20" xfId="4632" xr:uid="{00000000-0005-0000-0000-000007120000}"/>
    <cellStyle name="Normal 20 2" xfId="4633" xr:uid="{00000000-0005-0000-0000-000008120000}"/>
    <cellStyle name="Normal 20 2 2" xfId="4634" xr:uid="{00000000-0005-0000-0000-000009120000}"/>
    <cellStyle name="Normal 20 2 2 2" xfId="4635" xr:uid="{00000000-0005-0000-0000-00000A120000}"/>
    <cellStyle name="Normal 20 2 2_Actuals" xfId="4636" xr:uid="{00000000-0005-0000-0000-00000B120000}"/>
    <cellStyle name="Normal 20 2 3" xfId="4637" xr:uid="{00000000-0005-0000-0000-00000C120000}"/>
    <cellStyle name="Normal 20 2_Actuals" xfId="4638" xr:uid="{00000000-0005-0000-0000-00000D120000}"/>
    <cellStyle name="Normal 20 3" xfId="4639" xr:uid="{00000000-0005-0000-0000-00000E120000}"/>
    <cellStyle name="Normal 20 3 2" xfId="4640" xr:uid="{00000000-0005-0000-0000-00000F120000}"/>
    <cellStyle name="Normal 20 3 2 2" xfId="4641" xr:uid="{00000000-0005-0000-0000-000010120000}"/>
    <cellStyle name="Normal 20 3 2_Actuals" xfId="4642" xr:uid="{00000000-0005-0000-0000-000011120000}"/>
    <cellStyle name="Normal 20 3 3" xfId="4643" xr:uid="{00000000-0005-0000-0000-000012120000}"/>
    <cellStyle name="Normal 20 3_Actuals" xfId="4644" xr:uid="{00000000-0005-0000-0000-000013120000}"/>
    <cellStyle name="Normal 20 4" xfId="4645" xr:uid="{00000000-0005-0000-0000-000014120000}"/>
    <cellStyle name="Normal 20 4 2" xfId="4646" xr:uid="{00000000-0005-0000-0000-000015120000}"/>
    <cellStyle name="Normal 20 4_Actuals" xfId="4647" xr:uid="{00000000-0005-0000-0000-000016120000}"/>
    <cellStyle name="Normal 20 5" xfId="4648" xr:uid="{00000000-0005-0000-0000-000017120000}"/>
    <cellStyle name="Normal 20_Actuals" xfId="4649" xr:uid="{00000000-0005-0000-0000-000018120000}"/>
    <cellStyle name="Normal 21" xfId="4650" xr:uid="{00000000-0005-0000-0000-000019120000}"/>
    <cellStyle name="Normal 21 2" xfId="4651" xr:uid="{00000000-0005-0000-0000-00001A120000}"/>
    <cellStyle name="Normal 21 2 2" xfId="4652" xr:uid="{00000000-0005-0000-0000-00001B120000}"/>
    <cellStyle name="Normal 21 2 2 2" xfId="4653" xr:uid="{00000000-0005-0000-0000-00001C120000}"/>
    <cellStyle name="Normal 21 2 2_Actuals" xfId="4654" xr:uid="{00000000-0005-0000-0000-00001D120000}"/>
    <cellStyle name="Normal 21 2 3" xfId="4655" xr:uid="{00000000-0005-0000-0000-00001E120000}"/>
    <cellStyle name="Normal 21 2_Actuals" xfId="4656" xr:uid="{00000000-0005-0000-0000-00001F120000}"/>
    <cellStyle name="Normal 21 3" xfId="4657" xr:uid="{00000000-0005-0000-0000-000020120000}"/>
    <cellStyle name="Normal 21 3 2" xfId="4658" xr:uid="{00000000-0005-0000-0000-000021120000}"/>
    <cellStyle name="Normal 21 3 2 2" xfId="4659" xr:uid="{00000000-0005-0000-0000-000022120000}"/>
    <cellStyle name="Normal 21 3 2_Actuals" xfId="4660" xr:uid="{00000000-0005-0000-0000-000023120000}"/>
    <cellStyle name="Normal 21 3 3" xfId="4661" xr:uid="{00000000-0005-0000-0000-000024120000}"/>
    <cellStyle name="Normal 21 3_Actuals" xfId="4662" xr:uid="{00000000-0005-0000-0000-000025120000}"/>
    <cellStyle name="Normal 21 4" xfId="4663" xr:uid="{00000000-0005-0000-0000-000026120000}"/>
    <cellStyle name="Normal 21 4 2" xfId="4664" xr:uid="{00000000-0005-0000-0000-000027120000}"/>
    <cellStyle name="Normal 21 4_Actuals" xfId="4665" xr:uid="{00000000-0005-0000-0000-000028120000}"/>
    <cellStyle name="Normal 21 5" xfId="4666" xr:uid="{00000000-0005-0000-0000-000029120000}"/>
    <cellStyle name="Normal 21_Actuals" xfId="4667" xr:uid="{00000000-0005-0000-0000-00002A120000}"/>
    <cellStyle name="Normal 22" xfId="4668" xr:uid="{00000000-0005-0000-0000-00002B120000}"/>
    <cellStyle name="Normal 22 2" xfId="4669" xr:uid="{00000000-0005-0000-0000-00002C120000}"/>
    <cellStyle name="Normal 22 2 2" xfId="4670" xr:uid="{00000000-0005-0000-0000-00002D120000}"/>
    <cellStyle name="Normal 22 2 2 2" xfId="4671" xr:uid="{00000000-0005-0000-0000-00002E120000}"/>
    <cellStyle name="Normal 22 2 2_Actuals" xfId="4672" xr:uid="{00000000-0005-0000-0000-00002F120000}"/>
    <cellStyle name="Normal 22 2 3" xfId="4673" xr:uid="{00000000-0005-0000-0000-000030120000}"/>
    <cellStyle name="Normal 22 2_Actuals" xfId="4674" xr:uid="{00000000-0005-0000-0000-000031120000}"/>
    <cellStyle name="Normal 22 3" xfId="4675" xr:uid="{00000000-0005-0000-0000-000032120000}"/>
    <cellStyle name="Normal 22 3 2" xfId="4676" xr:uid="{00000000-0005-0000-0000-000033120000}"/>
    <cellStyle name="Normal 22 3 2 2" xfId="4677" xr:uid="{00000000-0005-0000-0000-000034120000}"/>
    <cellStyle name="Normal 22 3 2_Actuals" xfId="4678" xr:uid="{00000000-0005-0000-0000-000035120000}"/>
    <cellStyle name="Normal 22 3 3" xfId="4679" xr:uid="{00000000-0005-0000-0000-000036120000}"/>
    <cellStyle name="Normal 22 3_Actuals" xfId="4680" xr:uid="{00000000-0005-0000-0000-000037120000}"/>
    <cellStyle name="Normal 22 4" xfId="4681" xr:uid="{00000000-0005-0000-0000-000038120000}"/>
    <cellStyle name="Normal 22 4 2" xfId="4682" xr:uid="{00000000-0005-0000-0000-000039120000}"/>
    <cellStyle name="Normal 22 4_Actuals" xfId="4683" xr:uid="{00000000-0005-0000-0000-00003A120000}"/>
    <cellStyle name="Normal 22 5" xfId="4684" xr:uid="{00000000-0005-0000-0000-00003B120000}"/>
    <cellStyle name="Normal 22_Actuals" xfId="4685" xr:uid="{00000000-0005-0000-0000-00003C120000}"/>
    <cellStyle name="Normal 23" xfId="4686" xr:uid="{00000000-0005-0000-0000-00003D120000}"/>
    <cellStyle name="Normal 23 2" xfId="4687" xr:uid="{00000000-0005-0000-0000-00003E120000}"/>
    <cellStyle name="Normal 23 2 2" xfId="4688" xr:uid="{00000000-0005-0000-0000-00003F120000}"/>
    <cellStyle name="Normal 23 2 2 2" xfId="4689" xr:uid="{00000000-0005-0000-0000-000040120000}"/>
    <cellStyle name="Normal 23 2 2_Actuals" xfId="4690" xr:uid="{00000000-0005-0000-0000-000041120000}"/>
    <cellStyle name="Normal 23 2 3" xfId="4691" xr:uid="{00000000-0005-0000-0000-000042120000}"/>
    <cellStyle name="Normal 23 2_Actuals" xfId="4692" xr:uid="{00000000-0005-0000-0000-000043120000}"/>
    <cellStyle name="Normal 23 3" xfId="4693" xr:uid="{00000000-0005-0000-0000-000044120000}"/>
    <cellStyle name="Normal 23 3 2" xfId="4694" xr:uid="{00000000-0005-0000-0000-000045120000}"/>
    <cellStyle name="Normal 23 3 2 2" xfId="4695" xr:uid="{00000000-0005-0000-0000-000046120000}"/>
    <cellStyle name="Normal 23 3 2_Actuals" xfId="4696" xr:uid="{00000000-0005-0000-0000-000047120000}"/>
    <cellStyle name="Normal 23 3 3" xfId="4697" xr:uid="{00000000-0005-0000-0000-000048120000}"/>
    <cellStyle name="Normal 23 3_Actuals" xfId="4698" xr:uid="{00000000-0005-0000-0000-000049120000}"/>
    <cellStyle name="Normal 23 4" xfId="4699" xr:uid="{00000000-0005-0000-0000-00004A120000}"/>
    <cellStyle name="Normal 23 4 2" xfId="4700" xr:uid="{00000000-0005-0000-0000-00004B120000}"/>
    <cellStyle name="Normal 23 4_Actuals" xfId="4701" xr:uid="{00000000-0005-0000-0000-00004C120000}"/>
    <cellStyle name="Normal 23 5" xfId="4702" xr:uid="{00000000-0005-0000-0000-00004D120000}"/>
    <cellStyle name="Normal 23_Actuals" xfId="4703" xr:uid="{00000000-0005-0000-0000-00004E120000}"/>
    <cellStyle name="Normal 24" xfId="4704" xr:uid="{00000000-0005-0000-0000-00004F120000}"/>
    <cellStyle name="Normal 24 2" xfId="4705" xr:uid="{00000000-0005-0000-0000-000050120000}"/>
    <cellStyle name="Normal 24 2 2" xfId="4706" xr:uid="{00000000-0005-0000-0000-000051120000}"/>
    <cellStyle name="Normal 24 2 2 2" xfId="4707" xr:uid="{00000000-0005-0000-0000-000052120000}"/>
    <cellStyle name="Normal 24 2 2_Actuals" xfId="4708" xr:uid="{00000000-0005-0000-0000-000053120000}"/>
    <cellStyle name="Normal 24 2 3" xfId="4709" xr:uid="{00000000-0005-0000-0000-000054120000}"/>
    <cellStyle name="Normal 24 2_Actuals" xfId="4710" xr:uid="{00000000-0005-0000-0000-000055120000}"/>
    <cellStyle name="Normal 24 3" xfId="4711" xr:uid="{00000000-0005-0000-0000-000056120000}"/>
    <cellStyle name="Normal 24 3 2" xfId="4712" xr:uid="{00000000-0005-0000-0000-000057120000}"/>
    <cellStyle name="Normal 24 3 2 2" xfId="4713" xr:uid="{00000000-0005-0000-0000-000058120000}"/>
    <cellStyle name="Normal 24 3 2_Actuals" xfId="4714" xr:uid="{00000000-0005-0000-0000-000059120000}"/>
    <cellStyle name="Normal 24 3 3" xfId="4715" xr:uid="{00000000-0005-0000-0000-00005A120000}"/>
    <cellStyle name="Normal 24 3_Actuals" xfId="4716" xr:uid="{00000000-0005-0000-0000-00005B120000}"/>
    <cellStyle name="Normal 24 4" xfId="4717" xr:uid="{00000000-0005-0000-0000-00005C120000}"/>
    <cellStyle name="Normal 24 4 2" xfId="4718" xr:uid="{00000000-0005-0000-0000-00005D120000}"/>
    <cellStyle name="Normal 24 4_Actuals" xfId="4719" xr:uid="{00000000-0005-0000-0000-00005E120000}"/>
    <cellStyle name="Normal 24 5" xfId="4720" xr:uid="{00000000-0005-0000-0000-00005F120000}"/>
    <cellStyle name="Normal 24_Actuals" xfId="4721" xr:uid="{00000000-0005-0000-0000-000060120000}"/>
    <cellStyle name="Normal 25" xfId="4722" xr:uid="{00000000-0005-0000-0000-000061120000}"/>
    <cellStyle name="Normal 25 2" xfId="4723" xr:uid="{00000000-0005-0000-0000-000062120000}"/>
    <cellStyle name="Normal 25 2 2" xfId="4724" xr:uid="{00000000-0005-0000-0000-000063120000}"/>
    <cellStyle name="Normal 25 2 2 2" xfId="4725" xr:uid="{00000000-0005-0000-0000-000064120000}"/>
    <cellStyle name="Normal 25 2 2_Actuals" xfId="4726" xr:uid="{00000000-0005-0000-0000-000065120000}"/>
    <cellStyle name="Normal 25 2 3" xfId="4727" xr:uid="{00000000-0005-0000-0000-000066120000}"/>
    <cellStyle name="Normal 25 2_Actuals" xfId="4728" xr:uid="{00000000-0005-0000-0000-000067120000}"/>
    <cellStyle name="Normal 25 3" xfId="4729" xr:uid="{00000000-0005-0000-0000-000068120000}"/>
    <cellStyle name="Normal 25 3 2" xfId="4730" xr:uid="{00000000-0005-0000-0000-000069120000}"/>
    <cellStyle name="Normal 25 3 2 2" xfId="4731" xr:uid="{00000000-0005-0000-0000-00006A120000}"/>
    <cellStyle name="Normal 25 3 2_Actuals" xfId="4732" xr:uid="{00000000-0005-0000-0000-00006B120000}"/>
    <cellStyle name="Normal 25 3 3" xfId="4733" xr:uid="{00000000-0005-0000-0000-00006C120000}"/>
    <cellStyle name="Normal 25 3_Actuals" xfId="4734" xr:uid="{00000000-0005-0000-0000-00006D120000}"/>
    <cellStyle name="Normal 25 4" xfId="4735" xr:uid="{00000000-0005-0000-0000-00006E120000}"/>
    <cellStyle name="Normal 25 4 2" xfId="4736" xr:uid="{00000000-0005-0000-0000-00006F120000}"/>
    <cellStyle name="Normal 25 4_Actuals" xfId="4737" xr:uid="{00000000-0005-0000-0000-000070120000}"/>
    <cellStyle name="Normal 25 5" xfId="4738" xr:uid="{00000000-0005-0000-0000-000071120000}"/>
    <cellStyle name="Normal 25_Actuals" xfId="4739" xr:uid="{00000000-0005-0000-0000-000072120000}"/>
    <cellStyle name="Normal 26" xfId="4740" xr:uid="{00000000-0005-0000-0000-000073120000}"/>
    <cellStyle name="Normal 26 2" xfId="4741" xr:uid="{00000000-0005-0000-0000-000074120000}"/>
    <cellStyle name="Normal 26 2 2" xfId="4742" xr:uid="{00000000-0005-0000-0000-000075120000}"/>
    <cellStyle name="Normal 26 2 2 2" xfId="4743" xr:uid="{00000000-0005-0000-0000-000076120000}"/>
    <cellStyle name="Normal 26 2 2_Actuals" xfId="4744" xr:uid="{00000000-0005-0000-0000-000077120000}"/>
    <cellStyle name="Normal 26 2 3" xfId="4745" xr:uid="{00000000-0005-0000-0000-000078120000}"/>
    <cellStyle name="Normal 26 2_Actuals" xfId="4746" xr:uid="{00000000-0005-0000-0000-000079120000}"/>
    <cellStyle name="Normal 26 3" xfId="4747" xr:uid="{00000000-0005-0000-0000-00007A120000}"/>
    <cellStyle name="Normal 26 3 2" xfId="4748" xr:uid="{00000000-0005-0000-0000-00007B120000}"/>
    <cellStyle name="Normal 26 3 2 2" xfId="4749" xr:uid="{00000000-0005-0000-0000-00007C120000}"/>
    <cellStyle name="Normal 26 3 2_Actuals" xfId="4750" xr:uid="{00000000-0005-0000-0000-00007D120000}"/>
    <cellStyle name="Normal 26 3 3" xfId="4751" xr:uid="{00000000-0005-0000-0000-00007E120000}"/>
    <cellStyle name="Normal 26 3_Actuals" xfId="4752" xr:uid="{00000000-0005-0000-0000-00007F120000}"/>
    <cellStyle name="Normal 26 4" xfId="4753" xr:uid="{00000000-0005-0000-0000-000080120000}"/>
    <cellStyle name="Normal 26 4 2" xfId="4754" xr:uid="{00000000-0005-0000-0000-000081120000}"/>
    <cellStyle name="Normal 26 4_Actuals" xfId="4755" xr:uid="{00000000-0005-0000-0000-000082120000}"/>
    <cellStyle name="Normal 26 5" xfId="4756" xr:uid="{00000000-0005-0000-0000-000083120000}"/>
    <cellStyle name="Normal 26_Actuals" xfId="4757" xr:uid="{00000000-0005-0000-0000-000084120000}"/>
    <cellStyle name="Normal 27" xfId="4758" xr:uid="{00000000-0005-0000-0000-000085120000}"/>
    <cellStyle name="Normal 27 2" xfId="4759" xr:uid="{00000000-0005-0000-0000-000086120000}"/>
    <cellStyle name="Normal 27 2 2" xfId="4760" xr:uid="{00000000-0005-0000-0000-000087120000}"/>
    <cellStyle name="Normal 27 2 2 2" xfId="4761" xr:uid="{00000000-0005-0000-0000-000088120000}"/>
    <cellStyle name="Normal 27 2 2_Actuals" xfId="4762" xr:uid="{00000000-0005-0000-0000-000089120000}"/>
    <cellStyle name="Normal 27 2 3" xfId="4763" xr:uid="{00000000-0005-0000-0000-00008A120000}"/>
    <cellStyle name="Normal 27 2_Actuals" xfId="4764" xr:uid="{00000000-0005-0000-0000-00008B120000}"/>
    <cellStyle name="Normal 27 3" xfId="4765" xr:uid="{00000000-0005-0000-0000-00008C120000}"/>
    <cellStyle name="Normal 27 3 2" xfId="4766" xr:uid="{00000000-0005-0000-0000-00008D120000}"/>
    <cellStyle name="Normal 27 3 2 2" xfId="4767" xr:uid="{00000000-0005-0000-0000-00008E120000}"/>
    <cellStyle name="Normal 27 3 2_Actuals" xfId="4768" xr:uid="{00000000-0005-0000-0000-00008F120000}"/>
    <cellStyle name="Normal 27 3 3" xfId="4769" xr:uid="{00000000-0005-0000-0000-000090120000}"/>
    <cellStyle name="Normal 27 3_Actuals" xfId="4770" xr:uid="{00000000-0005-0000-0000-000091120000}"/>
    <cellStyle name="Normal 27 4" xfId="4771" xr:uid="{00000000-0005-0000-0000-000092120000}"/>
    <cellStyle name="Normal 27 4 2" xfId="4772" xr:uid="{00000000-0005-0000-0000-000093120000}"/>
    <cellStyle name="Normal 27 4_Actuals" xfId="4773" xr:uid="{00000000-0005-0000-0000-000094120000}"/>
    <cellStyle name="Normal 27 5" xfId="4774" xr:uid="{00000000-0005-0000-0000-000095120000}"/>
    <cellStyle name="Normal 27_Actuals" xfId="4775" xr:uid="{00000000-0005-0000-0000-000096120000}"/>
    <cellStyle name="Normal 28" xfId="4776" xr:uid="{00000000-0005-0000-0000-000097120000}"/>
    <cellStyle name="Normal 28 2" xfId="4777" xr:uid="{00000000-0005-0000-0000-000098120000}"/>
    <cellStyle name="Normal 28 2 2" xfId="4778" xr:uid="{00000000-0005-0000-0000-000099120000}"/>
    <cellStyle name="Normal 28 2 2 2" xfId="4779" xr:uid="{00000000-0005-0000-0000-00009A120000}"/>
    <cellStyle name="Normal 28 2 2_Actuals" xfId="4780" xr:uid="{00000000-0005-0000-0000-00009B120000}"/>
    <cellStyle name="Normal 28 2 3" xfId="4781" xr:uid="{00000000-0005-0000-0000-00009C120000}"/>
    <cellStyle name="Normal 28 2_Actuals" xfId="4782" xr:uid="{00000000-0005-0000-0000-00009D120000}"/>
    <cellStyle name="Normal 28 3" xfId="4783" xr:uid="{00000000-0005-0000-0000-00009E120000}"/>
    <cellStyle name="Normal 28 3 2" xfId="4784" xr:uid="{00000000-0005-0000-0000-00009F120000}"/>
    <cellStyle name="Normal 28 3 2 2" xfId="4785" xr:uid="{00000000-0005-0000-0000-0000A0120000}"/>
    <cellStyle name="Normal 28 3 2_Actuals" xfId="4786" xr:uid="{00000000-0005-0000-0000-0000A1120000}"/>
    <cellStyle name="Normal 28 3 3" xfId="4787" xr:uid="{00000000-0005-0000-0000-0000A2120000}"/>
    <cellStyle name="Normal 28 3_Actuals" xfId="4788" xr:uid="{00000000-0005-0000-0000-0000A3120000}"/>
    <cellStyle name="Normal 28 4" xfId="4789" xr:uid="{00000000-0005-0000-0000-0000A4120000}"/>
    <cellStyle name="Normal 28 4 2" xfId="4790" xr:uid="{00000000-0005-0000-0000-0000A5120000}"/>
    <cellStyle name="Normal 28 4_Actuals" xfId="4791" xr:uid="{00000000-0005-0000-0000-0000A6120000}"/>
    <cellStyle name="Normal 28 5" xfId="4792" xr:uid="{00000000-0005-0000-0000-0000A7120000}"/>
    <cellStyle name="Normal 28_Actuals" xfId="4793" xr:uid="{00000000-0005-0000-0000-0000A8120000}"/>
    <cellStyle name="Normal 29" xfId="4794" xr:uid="{00000000-0005-0000-0000-0000A9120000}"/>
    <cellStyle name="Normal 29 2" xfId="4795" xr:uid="{00000000-0005-0000-0000-0000AA120000}"/>
    <cellStyle name="Normal 29 2 2" xfId="4796" xr:uid="{00000000-0005-0000-0000-0000AB120000}"/>
    <cellStyle name="Normal 29 2 2 2" xfId="4797" xr:uid="{00000000-0005-0000-0000-0000AC120000}"/>
    <cellStyle name="Normal 29 2 2_Actuals" xfId="4798" xr:uid="{00000000-0005-0000-0000-0000AD120000}"/>
    <cellStyle name="Normal 29 2 3" xfId="4799" xr:uid="{00000000-0005-0000-0000-0000AE120000}"/>
    <cellStyle name="Normal 29 2_Actuals" xfId="4800" xr:uid="{00000000-0005-0000-0000-0000AF120000}"/>
    <cellStyle name="Normal 29 3" xfId="4801" xr:uid="{00000000-0005-0000-0000-0000B0120000}"/>
    <cellStyle name="Normal 29 3 2" xfId="4802" xr:uid="{00000000-0005-0000-0000-0000B1120000}"/>
    <cellStyle name="Normal 29 3 2 2" xfId="4803" xr:uid="{00000000-0005-0000-0000-0000B2120000}"/>
    <cellStyle name="Normal 29 3 2_Actuals" xfId="4804" xr:uid="{00000000-0005-0000-0000-0000B3120000}"/>
    <cellStyle name="Normal 29 3 3" xfId="4805" xr:uid="{00000000-0005-0000-0000-0000B4120000}"/>
    <cellStyle name="Normal 29 3_Actuals" xfId="4806" xr:uid="{00000000-0005-0000-0000-0000B5120000}"/>
    <cellStyle name="Normal 29 4" xfId="4807" xr:uid="{00000000-0005-0000-0000-0000B6120000}"/>
    <cellStyle name="Normal 29 4 2" xfId="4808" xr:uid="{00000000-0005-0000-0000-0000B7120000}"/>
    <cellStyle name="Normal 29 4_Actuals" xfId="4809" xr:uid="{00000000-0005-0000-0000-0000B8120000}"/>
    <cellStyle name="Normal 29 5" xfId="4810" xr:uid="{00000000-0005-0000-0000-0000B9120000}"/>
    <cellStyle name="Normal 29_Actuals" xfId="4811" xr:uid="{00000000-0005-0000-0000-0000BA120000}"/>
    <cellStyle name="Normal 3" xfId="54" xr:uid="{00000000-0005-0000-0000-0000BB120000}"/>
    <cellStyle name="Normal 3 2" xfId="4812" xr:uid="{00000000-0005-0000-0000-0000BC120000}"/>
    <cellStyle name="Normal 3 2 2" xfId="4813" xr:uid="{00000000-0005-0000-0000-0000BD120000}"/>
    <cellStyle name="Normal 3 2 2 2" xfId="4814" xr:uid="{00000000-0005-0000-0000-0000BE120000}"/>
    <cellStyle name="Normal 3 2 2 2 2" xfId="4815" xr:uid="{00000000-0005-0000-0000-0000BF120000}"/>
    <cellStyle name="Normal 3 2 2 2 2 2" xfId="4816" xr:uid="{00000000-0005-0000-0000-0000C0120000}"/>
    <cellStyle name="Normal 3 2 2 2 2 2 2" xfId="4817" xr:uid="{00000000-0005-0000-0000-0000C1120000}"/>
    <cellStyle name="Normal 3 2 2 2 2 2_Actuals" xfId="4818" xr:uid="{00000000-0005-0000-0000-0000C2120000}"/>
    <cellStyle name="Normal 3 2 2 2 2 3" xfId="4819" xr:uid="{00000000-0005-0000-0000-0000C3120000}"/>
    <cellStyle name="Normal 3 2 2 2 2_Actuals" xfId="4820" xr:uid="{00000000-0005-0000-0000-0000C4120000}"/>
    <cellStyle name="Normal 3 2 2 2 3" xfId="4821" xr:uid="{00000000-0005-0000-0000-0000C5120000}"/>
    <cellStyle name="Normal 3 2 2 2 3 2" xfId="4822" xr:uid="{00000000-0005-0000-0000-0000C6120000}"/>
    <cellStyle name="Normal 3 2 2 2 3_Actuals" xfId="4823" xr:uid="{00000000-0005-0000-0000-0000C7120000}"/>
    <cellStyle name="Normal 3 2 2 2 4" xfId="4824" xr:uid="{00000000-0005-0000-0000-0000C8120000}"/>
    <cellStyle name="Normal 3 2 2 2_Actuals" xfId="4825" xr:uid="{00000000-0005-0000-0000-0000C9120000}"/>
    <cellStyle name="Normal 3 2 2 3" xfId="4826" xr:uid="{00000000-0005-0000-0000-0000CA120000}"/>
    <cellStyle name="Normal 3 2 2 3 2" xfId="4827" xr:uid="{00000000-0005-0000-0000-0000CB120000}"/>
    <cellStyle name="Normal 3 2 2 3 2 2" xfId="4828" xr:uid="{00000000-0005-0000-0000-0000CC120000}"/>
    <cellStyle name="Normal 3 2 2 3 2 2 2" xfId="4829" xr:uid="{00000000-0005-0000-0000-0000CD120000}"/>
    <cellStyle name="Normal 3 2 2 3 2 2_Actuals" xfId="4830" xr:uid="{00000000-0005-0000-0000-0000CE120000}"/>
    <cellStyle name="Normal 3 2 2 3 2 3" xfId="4831" xr:uid="{00000000-0005-0000-0000-0000CF120000}"/>
    <cellStyle name="Normal 3 2 2 3 2_Actuals" xfId="4832" xr:uid="{00000000-0005-0000-0000-0000D0120000}"/>
    <cellStyle name="Normal 3 2 2 3 3" xfId="4833" xr:uid="{00000000-0005-0000-0000-0000D1120000}"/>
    <cellStyle name="Normal 3 2 2 3 3 2" xfId="4834" xr:uid="{00000000-0005-0000-0000-0000D2120000}"/>
    <cellStyle name="Normal 3 2 2 3 3_Actuals" xfId="4835" xr:uid="{00000000-0005-0000-0000-0000D3120000}"/>
    <cellStyle name="Normal 3 2 2 3 4" xfId="4836" xr:uid="{00000000-0005-0000-0000-0000D4120000}"/>
    <cellStyle name="Normal 3 2 2 3_Actuals" xfId="4837" xr:uid="{00000000-0005-0000-0000-0000D5120000}"/>
    <cellStyle name="Normal 3 2 2 4" xfId="4838" xr:uid="{00000000-0005-0000-0000-0000D6120000}"/>
    <cellStyle name="Normal 3 2 2 4 2" xfId="4839" xr:uid="{00000000-0005-0000-0000-0000D7120000}"/>
    <cellStyle name="Normal 3 2 2 4 2 2" xfId="4840" xr:uid="{00000000-0005-0000-0000-0000D8120000}"/>
    <cellStyle name="Normal 3 2 2 4 2 2 2" xfId="4841" xr:uid="{00000000-0005-0000-0000-0000D9120000}"/>
    <cellStyle name="Normal 3 2 2 4 2 2_Actuals" xfId="4842" xr:uid="{00000000-0005-0000-0000-0000DA120000}"/>
    <cellStyle name="Normal 3 2 2 4 2 3" xfId="4843" xr:uid="{00000000-0005-0000-0000-0000DB120000}"/>
    <cellStyle name="Normal 3 2 2 4 2_Actuals" xfId="4844" xr:uid="{00000000-0005-0000-0000-0000DC120000}"/>
    <cellStyle name="Normal 3 2 2 4 3" xfId="4845" xr:uid="{00000000-0005-0000-0000-0000DD120000}"/>
    <cellStyle name="Normal 3 2 2 4 3 2" xfId="4846" xr:uid="{00000000-0005-0000-0000-0000DE120000}"/>
    <cellStyle name="Normal 3 2 2 4 3_Actuals" xfId="4847" xr:uid="{00000000-0005-0000-0000-0000DF120000}"/>
    <cellStyle name="Normal 3 2 2 4 4" xfId="4848" xr:uid="{00000000-0005-0000-0000-0000E0120000}"/>
    <cellStyle name="Normal 3 2 2 4_Actuals" xfId="4849" xr:uid="{00000000-0005-0000-0000-0000E1120000}"/>
    <cellStyle name="Normal 3 2 2 5" xfId="4850" xr:uid="{00000000-0005-0000-0000-0000E2120000}"/>
    <cellStyle name="Normal 3 2 2 5 2" xfId="4851" xr:uid="{00000000-0005-0000-0000-0000E3120000}"/>
    <cellStyle name="Normal 3 2 2 5 2 2" xfId="4852" xr:uid="{00000000-0005-0000-0000-0000E4120000}"/>
    <cellStyle name="Normal 3 2 2 5 2_Actuals" xfId="4853" xr:uid="{00000000-0005-0000-0000-0000E5120000}"/>
    <cellStyle name="Normal 3 2 2 5 3" xfId="4854" xr:uid="{00000000-0005-0000-0000-0000E6120000}"/>
    <cellStyle name="Normal 3 2 2 5_Actuals" xfId="4855" xr:uid="{00000000-0005-0000-0000-0000E7120000}"/>
    <cellStyle name="Normal 3 2 2 6" xfId="4856" xr:uid="{00000000-0005-0000-0000-0000E8120000}"/>
    <cellStyle name="Normal 3 2 2 6 2" xfId="4857" xr:uid="{00000000-0005-0000-0000-0000E9120000}"/>
    <cellStyle name="Normal 3 2 2 6_Actuals" xfId="4858" xr:uid="{00000000-0005-0000-0000-0000EA120000}"/>
    <cellStyle name="Normal 3 2 2 7" xfId="4859" xr:uid="{00000000-0005-0000-0000-0000EB120000}"/>
    <cellStyle name="Normal 3 2 2_Actuals" xfId="4860" xr:uid="{00000000-0005-0000-0000-0000EC120000}"/>
    <cellStyle name="Normal 3 2 3" xfId="4861" xr:uid="{00000000-0005-0000-0000-0000ED120000}"/>
    <cellStyle name="Normal 3 2 3 2" xfId="4862" xr:uid="{00000000-0005-0000-0000-0000EE120000}"/>
    <cellStyle name="Normal 3 2 3 2 2" xfId="4863" xr:uid="{00000000-0005-0000-0000-0000EF120000}"/>
    <cellStyle name="Normal 3 2 3 2 2 2" xfId="4864" xr:uid="{00000000-0005-0000-0000-0000F0120000}"/>
    <cellStyle name="Normal 3 2 3 2 2 2 2" xfId="4865" xr:uid="{00000000-0005-0000-0000-0000F1120000}"/>
    <cellStyle name="Normal 3 2 3 2 2 2 2 2" xfId="4866" xr:uid="{00000000-0005-0000-0000-0000F2120000}"/>
    <cellStyle name="Normal 3 2 3 2 2 2 2_Actuals" xfId="4867" xr:uid="{00000000-0005-0000-0000-0000F3120000}"/>
    <cellStyle name="Normal 3 2 3 2 2 2 3" xfId="4868" xr:uid="{00000000-0005-0000-0000-0000F4120000}"/>
    <cellStyle name="Normal 3 2 3 2 2 2_Actuals" xfId="4869" xr:uid="{00000000-0005-0000-0000-0000F5120000}"/>
    <cellStyle name="Normal 3 2 3 2 2 3" xfId="4870" xr:uid="{00000000-0005-0000-0000-0000F6120000}"/>
    <cellStyle name="Normal 3 2 3 2 2 3 2" xfId="4871" xr:uid="{00000000-0005-0000-0000-0000F7120000}"/>
    <cellStyle name="Normal 3 2 3 2 2 3_Actuals" xfId="4872" xr:uid="{00000000-0005-0000-0000-0000F8120000}"/>
    <cellStyle name="Normal 3 2 3 2 2 4" xfId="4873" xr:uid="{00000000-0005-0000-0000-0000F9120000}"/>
    <cellStyle name="Normal 3 2 3 2 2_Actuals" xfId="4874" xr:uid="{00000000-0005-0000-0000-0000FA120000}"/>
    <cellStyle name="Normal 3 2 3 2 3" xfId="4875" xr:uid="{00000000-0005-0000-0000-0000FB120000}"/>
    <cellStyle name="Normal 3 2 3 2 3 2" xfId="4876" xr:uid="{00000000-0005-0000-0000-0000FC120000}"/>
    <cellStyle name="Normal 3 2 3 2 3 2 2" xfId="4877" xr:uid="{00000000-0005-0000-0000-0000FD120000}"/>
    <cellStyle name="Normal 3 2 3 2 3 2 2 2" xfId="4878" xr:uid="{00000000-0005-0000-0000-0000FE120000}"/>
    <cellStyle name="Normal 3 2 3 2 3 2 2 2 2" xfId="4879" xr:uid="{00000000-0005-0000-0000-0000FF120000}"/>
    <cellStyle name="Normal 3 2 3 2 3 2 2 2_Actuals" xfId="4880" xr:uid="{00000000-0005-0000-0000-000000130000}"/>
    <cellStyle name="Normal 3 2 3 2 3 2 2 3" xfId="4881" xr:uid="{00000000-0005-0000-0000-000001130000}"/>
    <cellStyle name="Normal 3 2 3 2 3 2 2_Actuals" xfId="4882" xr:uid="{00000000-0005-0000-0000-000002130000}"/>
    <cellStyle name="Normal 3 2 3 2 3 2 3" xfId="4883" xr:uid="{00000000-0005-0000-0000-000003130000}"/>
    <cellStyle name="Normal 3 2 3 2 3 2 3 2" xfId="4884" xr:uid="{00000000-0005-0000-0000-000004130000}"/>
    <cellStyle name="Normal 3 2 3 2 3 2 3_Actuals" xfId="4885" xr:uid="{00000000-0005-0000-0000-000005130000}"/>
    <cellStyle name="Normal 3 2 3 2 3 2 4" xfId="4886" xr:uid="{00000000-0005-0000-0000-000006130000}"/>
    <cellStyle name="Normal 3 2 3 2 3 2_Actuals" xfId="4887" xr:uid="{00000000-0005-0000-0000-000007130000}"/>
    <cellStyle name="Normal 3 2 3 2 3 3" xfId="4888" xr:uid="{00000000-0005-0000-0000-000008130000}"/>
    <cellStyle name="Normal 3 2 3 2 3 3 2" xfId="4889" xr:uid="{00000000-0005-0000-0000-000009130000}"/>
    <cellStyle name="Normal 3 2 3 2 3 3 2 2" xfId="4890" xr:uid="{00000000-0005-0000-0000-00000A130000}"/>
    <cellStyle name="Normal 3 2 3 2 3 3 2_Actuals" xfId="4891" xr:uid="{00000000-0005-0000-0000-00000B130000}"/>
    <cellStyle name="Normal 3 2 3 2 3 3 3" xfId="4892" xr:uid="{00000000-0005-0000-0000-00000C130000}"/>
    <cellStyle name="Normal 3 2 3 2 3 3_Actuals" xfId="4893" xr:uid="{00000000-0005-0000-0000-00000D130000}"/>
    <cellStyle name="Normal 3 2 3 2 3 4" xfId="4894" xr:uid="{00000000-0005-0000-0000-00000E130000}"/>
    <cellStyle name="Normal 3 2 3 2 3 4 2" xfId="4895" xr:uid="{00000000-0005-0000-0000-00000F130000}"/>
    <cellStyle name="Normal 3 2 3 2 3 4_Actuals" xfId="4896" xr:uid="{00000000-0005-0000-0000-000010130000}"/>
    <cellStyle name="Normal 3 2 3 2 3 5" xfId="4897" xr:uid="{00000000-0005-0000-0000-000011130000}"/>
    <cellStyle name="Normal 3 2 3 2 3_Actuals" xfId="4898" xr:uid="{00000000-0005-0000-0000-000012130000}"/>
    <cellStyle name="Normal 3 2 3 2 4" xfId="4899" xr:uid="{00000000-0005-0000-0000-000013130000}"/>
    <cellStyle name="Normal 3 2 3 2 4 2" xfId="4900" xr:uid="{00000000-0005-0000-0000-000014130000}"/>
    <cellStyle name="Normal 3 2 3 2 4 2 2" xfId="4901" xr:uid="{00000000-0005-0000-0000-000015130000}"/>
    <cellStyle name="Normal 3 2 3 2 4 2_Actuals" xfId="4902" xr:uid="{00000000-0005-0000-0000-000016130000}"/>
    <cellStyle name="Normal 3 2 3 2 4 3" xfId="4903" xr:uid="{00000000-0005-0000-0000-000017130000}"/>
    <cellStyle name="Normal 3 2 3 2 4_Actuals" xfId="4904" xr:uid="{00000000-0005-0000-0000-000018130000}"/>
    <cellStyle name="Normal 3 2 3 2 5" xfId="4905" xr:uid="{00000000-0005-0000-0000-000019130000}"/>
    <cellStyle name="Normal 3 2 3 2 5 2" xfId="4906" xr:uid="{00000000-0005-0000-0000-00001A130000}"/>
    <cellStyle name="Normal 3 2 3 2 5_Actuals" xfId="4907" xr:uid="{00000000-0005-0000-0000-00001B130000}"/>
    <cellStyle name="Normal 3 2 3 2 6" xfId="4908" xr:uid="{00000000-0005-0000-0000-00001C130000}"/>
    <cellStyle name="Normal 3 2 3 2_Actuals" xfId="4909" xr:uid="{00000000-0005-0000-0000-00001D130000}"/>
    <cellStyle name="Normal 3 2 3 3" xfId="4910" xr:uid="{00000000-0005-0000-0000-00001E130000}"/>
    <cellStyle name="Normal 3 2 3 3 2" xfId="4911" xr:uid="{00000000-0005-0000-0000-00001F130000}"/>
    <cellStyle name="Normal 3 2 3 3 2 2" xfId="4912" xr:uid="{00000000-0005-0000-0000-000020130000}"/>
    <cellStyle name="Normal 3 2 3 3 2 2 2" xfId="4913" xr:uid="{00000000-0005-0000-0000-000021130000}"/>
    <cellStyle name="Normal 3 2 3 3 2 2_Actuals" xfId="4914" xr:uid="{00000000-0005-0000-0000-000022130000}"/>
    <cellStyle name="Normal 3 2 3 3 2 3" xfId="4915" xr:uid="{00000000-0005-0000-0000-000023130000}"/>
    <cellStyle name="Normal 3 2 3 3 2_Actuals" xfId="4916" xr:uid="{00000000-0005-0000-0000-000024130000}"/>
    <cellStyle name="Normal 3 2 3 3 3" xfId="4917" xr:uid="{00000000-0005-0000-0000-000025130000}"/>
    <cellStyle name="Normal 3 2 3 3 3 2" xfId="4918" xr:uid="{00000000-0005-0000-0000-000026130000}"/>
    <cellStyle name="Normal 3 2 3 3 3_Actuals" xfId="4919" xr:uid="{00000000-0005-0000-0000-000027130000}"/>
    <cellStyle name="Normal 3 2 3 3 4" xfId="4920" xr:uid="{00000000-0005-0000-0000-000028130000}"/>
    <cellStyle name="Normal 3 2 3 3_Actuals" xfId="4921" xr:uid="{00000000-0005-0000-0000-000029130000}"/>
    <cellStyle name="Normal 3 2 3 4" xfId="4922" xr:uid="{00000000-0005-0000-0000-00002A130000}"/>
    <cellStyle name="Normal 3 2 3 4 2" xfId="4923" xr:uid="{00000000-0005-0000-0000-00002B130000}"/>
    <cellStyle name="Normal 3 2 3 4 2 2" xfId="4924" xr:uid="{00000000-0005-0000-0000-00002C130000}"/>
    <cellStyle name="Normal 3 2 3 4 2_Actuals" xfId="4925" xr:uid="{00000000-0005-0000-0000-00002D130000}"/>
    <cellStyle name="Normal 3 2 3 4 3" xfId="4926" xr:uid="{00000000-0005-0000-0000-00002E130000}"/>
    <cellStyle name="Normal 3 2 3 4_Actuals" xfId="4927" xr:uid="{00000000-0005-0000-0000-00002F130000}"/>
    <cellStyle name="Normal 3 2 3 5" xfId="4928" xr:uid="{00000000-0005-0000-0000-000030130000}"/>
    <cellStyle name="Normal 3 2 3 5 2" xfId="4929" xr:uid="{00000000-0005-0000-0000-000031130000}"/>
    <cellStyle name="Normal 3 2 3 5_Actuals" xfId="4930" xr:uid="{00000000-0005-0000-0000-000032130000}"/>
    <cellStyle name="Normal 3 2 3 6" xfId="4931" xr:uid="{00000000-0005-0000-0000-000033130000}"/>
    <cellStyle name="Normal 3 2 3_Actuals" xfId="4932" xr:uid="{00000000-0005-0000-0000-000034130000}"/>
    <cellStyle name="Normal 3 2 4" xfId="4933" xr:uid="{00000000-0005-0000-0000-000035130000}"/>
    <cellStyle name="Normal 3 2 4 2" xfId="4934" xr:uid="{00000000-0005-0000-0000-000036130000}"/>
    <cellStyle name="Normal 3 2 4_Actuals" xfId="4935" xr:uid="{00000000-0005-0000-0000-000037130000}"/>
    <cellStyle name="Normal 3 2_Accumulated" xfId="4936" xr:uid="{00000000-0005-0000-0000-000038130000}"/>
    <cellStyle name="Normal 3 3" xfId="4937" xr:uid="{00000000-0005-0000-0000-000039130000}"/>
    <cellStyle name="Normal 3 3 2" xfId="4938" xr:uid="{00000000-0005-0000-0000-00003A130000}"/>
    <cellStyle name="Normal 3 3 2 2" xfId="4939" xr:uid="{00000000-0005-0000-0000-00003B130000}"/>
    <cellStyle name="Normal 3 3 2 2 2" xfId="4940" xr:uid="{00000000-0005-0000-0000-00003C130000}"/>
    <cellStyle name="Normal 3 3 2 2 2 2" xfId="4941" xr:uid="{00000000-0005-0000-0000-00003D130000}"/>
    <cellStyle name="Normal 3 3 2 2 2_Actuals" xfId="4942" xr:uid="{00000000-0005-0000-0000-00003E130000}"/>
    <cellStyle name="Normal 3 3 2 2 3" xfId="4943" xr:uid="{00000000-0005-0000-0000-00003F130000}"/>
    <cellStyle name="Normal 3 3 2 2_Actuals" xfId="4944" xr:uid="{00000000-0005-0000-0000-000040130000}"/>
    <cellStyle name="Normal 3 3 2 3" xfId="4945" xr:uid="{00000000-0005-0000-0000-000041130000}"/>
    <cellStyle name="Normal 3 3 2 3 2" xfId="4946" xr:uid="{00000000-0005-0000-0000-000042130000}"/>
    <cellStyle name="Normal 3 3 2 3_Actuals" xfId="4947" xr:uid="{00000000-0005-0000-0000-000043130000}"/>
    <cellStyle name="Normal 3 3 2 4" xfId="4948" xr:uid="{00000000-0005-0000-0000-000044130000}"/>
    <cellStyle name="Normal 3 3 2_Actuals" xfId="4949" xr:uid="{00000000-0005-0000-0000-000045130000}"/>
    <cellStyle name="Normal 3 3 3" xfId="4950" xr:uid="{00000000-0005-0000-0000-000046130000}"/>
    <cellStyle name="Normal 3 3 3 2" xfId="4951" xr:uid="{00000000-0005-0000-0000-000047130000}"/>
    <cellStyle name="Normal 3 3 3 2 2" xfId="4952" xr:uid="{00000000-0005-0000-0000-000048130000}"/>
    <cellStyle name="Normal 3 3 3 2 2 2" xfId="4953" xr:uid="{00000000-0005-0000-0000-000049130000}"/>
    <cellStyle name="Normal 3 3 3 2 2_Actuals" xfId="4954" xr:uid="{00000000-0005-0000-0000-00004A130000}"/>
    <cellStyle name="Normal 3 3 3 2 3" xfId="4955" xr:uid="{00000000-0005-0000-0000-00004B130000}"/>
    <cellStyle name="Normal 3 3 3 2_Actuals" xfId="4956" xr:uid="{00000000-0005-0000-0000-00004C130000}"/>
    <cellStyle name="Normal 3 3 3 3" xfId="4957" xr:uid="{00000000-0005-0000-0000-00004D130000}"/>
    <cellStyle name="Normal 3 3 3 3 2" xfId="4958" xr:uid="{00000000-0005-0000-0000-00004E130000}"/>
    <cellStyle name="Normal 3 3 3 3_Actuals" xfId="4959" xr:uid="{00000000-0005-0000-0000-00004F130000}"/>
    <cellStyle name="Normal 3 3 3 4" xfId="4960" xr:uid="{00000000-0005-0000-0000-000050130000}"/>
    <cellStyle name="Normal 3 3 3_Actuals" xfId="4961" xr:uid="{00000000-0005-0000-0000-000051130000}"/>
    <cellStyle name="Normal 3 3 4" xfId="4962" xr:uid="{00000000-0005-0000-0000-000052130000}"/>
    <cellStyle name="Normal 3 3 4 2" xfId="4963" xr:uid="{00000000-0005-0000-0000-000053130000}"/>
    <cellStyle name="Normal 3 3 4 2 2" xfId="4964" xr:uid="{00000000-0005-0000-0000-000054130000}"/>
    <cellStyle name="Normal 3 3 4 2 2 2" xfId="4965" xr:uid="{00000000-0005-0000-0000-000055130000}"/>
    <cellStyle name="Normal 3 3 4 2 2_Actuals" xfId="4966" xr:uid="{00000000-0005-0000-0000-000056130000}"/>
    <cellStyle name="Normal 3 3 4 2 3" xfId="4967" xr:uid="{00000000-0005-0000-0000-000057130000}"/>
    <cellStyle name="Normal 3 3 4 2_Actuals" xfId="4968" xr:uid="{00000000-0005-0000-0000-000058130000}"/>
    <cellStyle name="Normal 3 3 4 3" xfId="4969" xr:uid="{00000000-0005-0000-0000-000059130000}"/>
    <cellStyle name="Normal 3 3 4 3 2" xfId="4970" xr:uid="{00000000-0005-0000-0000-00005A130000}"/>
    <cellStyle name="Normal 3 3 4 3_Actuals" xfId="4971" xr:uid="{00000000-0005-0000-0000-00005B130000}"/>
    <cellStyle name="Normal 3 3 4 4" xfId="4972" xr:uid="{00000000-0005-0000-0000-00005C130000}"/>
    <cellStyle name="Normal 3 3 4_Actuals" xfId="4973" xr:uid="{00000000-0005-0000-0000-00005D130000}"/>
    <cellStyle name="Normal 3 3 5" xfId="4974" xr:uid="{00000000-0005-0000-0000-00005E130000}"/>
    <cellStyle name="Normal 3 3 5 2" xfId="4975" xr:uid="{00000000-0005-0000-0000-00005F130000}"/>
    <cellStyle name="Normal 3 3 5 2 2" xfId="4976" xr:uid="{00000000-0005-0000-0000-000060130000}"/>
    <cellStyle name="Normal 3 3 5 2_Actuals" xfId="4977" xr:uid="{00000000-0005-0000-0000-000061130000}"/>
    <cellStyle name="Normal 3 3 5 3" xfId="4978" xr:uid="{00000000-0005-0000-0000-000062130000}"/>
    <cellStyle name="Normal 3 3 5_Actuals" xfId="4979" xr:uid="{00000000-0005-0000-0000-000063130000}"/>
    <cellStyle name="Normal 3 3 6" xfId="4980" xr:uid="{00000000-0005-0000-0000-000064130000}"/>
    <cellStyle name="Normal 3 3 6 2" xfId="4981" xr:uid="{00000000-0005-0000-0000-000065130000}"/>
    <cellStyle name="Normal 3 3 6_Actuals" xfId="4982" xr:uid="{00000000-0005-0000-0000-000066130000}"/>
    <cellStyle name="Normal 3 3 7" xfId="4983" xr:uid="{00000000-0005-0000-0000-000067130000}"/>
    <cellStyle name="Normal 3 3_Actuals" xfId="4984" xr:uid="{00000000-0005-0000-0000-000068130000}"/>
    <cellStyle name="Normal 3 4" xfId="4985" xr:uid="{00000000-0005-0000-0000-000069130000}"/>
    <cellStyle name="Normal 3 4 2" xfId="4986" xr:uid="{00000000-0005-0000-0000-00006A130000}"/>
    <cellStyle name="Normal 3 4_Actuals" xfId="4987" xr:uid="{00000000-0005-0000-0000-00006B130000}"/>
    <cellStyle name="Normal 3 5" xfId="4988" xr:uid="{00000000-0005-0000-0000-00006C130000}"/>
    <cellStyle name="Normal 3 5 2" xfId="4989" xr:uid="{00000000-0005-0000-0000-00006D130000}"/>
    <cellStyle name="Normal 3 5 2 2" xfId="4990" xr:uid="{00000000-0005-0000-0000-00006E130000}"/>
    <cellStyle name="Normal 3 5 2 2 2" xfId="4991" xr:uid="{00000000-0005-0000-0000-00006F130000}"/>
    <cellStyle name="Normal 3 5 2 2_Actuals" xfId="4992" xr:uid="{00000000-0005-0000-0000-000070130000}"/>
    <cellStyle name="Normal 3 5 2 3" xfId="4993" xr:uid="{00000000-0005-0000-0000-000071130000}"/>
    <cellStyle name="Normal 3 5 2_Actuals" xfId="4994" xr:uid="{00000000-0005-0000-0000-000072130000}"/>
    <cellStyle name="Normal 3 5 3" xfId="4995" xr:uid="{00000000-0005-0000-0000-000073130000}"/>
    <cellStyle name="Normal 3 5 3 2" xfId="4996" xr:uid="{00000000-0005-0000-0000-000074130000}"/>
    <cellStyle name="Normal 3 5 3_Actuals" xfId="4997" xr:uid="{00000000-0005-0000-0000-000075130000}"/>
    <cellStyle name="Normal 3 5 4" xfId="4998" xr:uid="{00000000-0005-0000-0000-000076130000}"/>
    <cellStyle name="Normal 3 5_Actuals" xfId="4999" xr:uid="{00000000-0005-0000-0000-000077130000}"/>
    <cellStyle name="Normal 3_Actuals" xfId="5000" xr:uid="{00000000-0005-0000-0000-000078130000}"/>
    <cellStyle name="Normal 30" xfId="5001" xr:uid="{00000000-0005-0000-0000-000079130000}"/>
    <cellStyle name="Normal 30 2" xfId="5002" xr:uid="{00000000-0005-0000-0000-00007A130000}"/>
    <cellStyle name="Normal 30 2 2" xfId="5003" xr:uid="{00000000-0005-0000-0000-00007B130000}"/>
    <cellStyle name="Normal 30 2 2 2" xfId="5004" xr:uid="{00000000-0005-0000-0000-00007C130000}"/>
    <cellStyle name="Normal 30 2 2 2 2" xfId="5005" xr:uid="{00000000-0005-0000-0000-00007D130000}"/>
    <cellStyle name="Normal 30 2 2 2_Actuals" xfId="5006" xr:uid="{00000000-0005-0000-0000-00007E130000}"/>
    <cellStyle name="Normal 30 2 2 3" xfId="5007" xr:uid="{00000000-0005-0000-0000-00007F130000}"/>
    <cellStyle name="Normal 30 2 2_Actuals" xfId="5008" xr:uid="{00000000-0005-0000-0000-000080130000}"/>
    <cellStyle name="Normal 30 2 3" xfId="5009" xr:uid="{00000000-0005-0000-0000-000081130000}"/>
    <cellStyle name="Normal 30 2 3 2" xfId="5010" xr:uid="{00000000-0005-0000-0000-000082130000}"/>
    <cellStyle name="Normal 30 2 3_Actuals" xfId="5011" xr:uid="{00000000-0005-0000-0000-000083130000}"/>
    <cellStyle name="Normal 30 2 4" xfId="5012" xr:uid="{00000000-0005-0000-0000-000084130000}"/>
    <cellStyle name="Normal 30 2_Actuals" xfId="5013" xr:uid="{00000000-0005-0000-0000-000085130000}"/>
    <cellStyle name="Normal 30 3" xfId="5014" xr:uid="{00000000-0005-0000-0000-000086130000}"/>
    <cellStyle name="Normal 30 3 2" xfId="5015" xr:uid="{00000000-0005-0000-0000-000087130000}"/>
    <cellStyle name="Normal 30 3 2 2" xfId="5016" xr:uid="{00000000-0005-0000-0000-000088130000}"/>
    <cellStyle name="Normal 30 3 2 2 2" xfId="5017" xr:uid="{00000000-0005-0000-0000-000089130000}"/>
    <cellStyle name="Normal 30 3 2 2_Actuals" xfId="5018" xr:uid="{00000000-0005-0000-0000-00008A130000}"/>
    <cellStyle name="Normal 30 3 2 3" xfId="5019" xr:uid="{00000000-0005-0000-0000-00008B130000}"/>
    <cellStyle name="Normal 30 3 2_Actuals" xfId="5020" xr:uid="{00000000-0005-0000-0000-00008C130000}"/>
    <cellStyle name="Normal 30 3 3" xfId="5021" xr:uid="{00000000-0005-0000-0000-00008D130000}"/>
    <cellStyle name="Normal 30 3 3 2" xfId="5022" xr:uid="{00000000-0005-0000-0000-00008E130000}"/>
    <cellStyle name="Normal 30 3 3_Actuals" xfId="5023" xr:uid="{00000000-0005-0000-0000-00008F130000}"/>
    <cellStyle name="Normal 30 3 4" xfId="5024" xr:uid="{00000000-0005-0000-0000-000090130000}"/>
    <cellStyle name="Normal 30 3_Actuals" xfId="5025" xr:uid="{00000000-0005-0000-0000-000091130000}"/>
    <cellStyle name="Normal 30 4" xfId="5026" xr:uid="{00000000-0005-0000-0000-000092130000}"/>
    <cellStyle name="Normal 30 4 2" xfId="5027" xr:uid="{00000000-0005-0000-0000-000093130000}"/>
    <cellStyle name="Normal 30 4 2 2" xfId="5028" xr:uid="{00000000-0005-0000-0000-000094130000}"/>
    <cellStyle name="Normal 30 4 2_Actuals" xfId="5029" xr:uid="{00000000-0005-0000-0000-000095130000}"/>
    <cellStyle name="Normal 30 4 3" xfId="5030" xr:uid="{00000000-0005-0000-0000-000096130000}"/>
    <cellStyle name="Normal 30 4_Actuals" xfId="5031" xr:uid="{00000000-0005-0000-0000-000097130000}"/>
    <cellStyle name="Normal 30 5" xfId="5032" xr:uid="{00000000-0005-0000-0000-000098130000}"/>
    <cellStyle name="Normal 30 5 2" xfId="5033" xr:uid="{00000000-0005-0000-0000-000099130000}"/>
    <cellStyle name="Normal 30 5_Actuals" xfId="5034" xr:uid="{00000000-0005-0000-0000-00009A130000}"/>
    <cellStyle name="Normal 30 6" xfId="5035" xr:uid="{00000000-0005-0000-0000-00009B130000}"/>
    <cellStyle name="Normal 30_Actuals" xfId="5036" xr:uid="{00000000-0005-0000-0000-00009C130000}"/>
    <cellStyle name="Normal 31" xfId="5037" xr:uid="{00000000-0005-0000-0000-00009D130000}"/>
    <cellStyle name="Normal 31 2" xfId="5038" xr:uid="{00000000-0005-0000-0000-00009E130000}"/>
    <cellStyle name="Normal 31 2 2" xfId="5039" xr:uid="{00000000-0005-0000-0000-00009F130000}"/>
    <cellStyle name="Normal 31 2 2 2" xfId="5040" xr:uid="{00000000-0005-0000-0000-0000A0130000}"/>
    <cellStyle name="Normal 31 2 2 2 2" xfId="5041" xr:uid="{00000000-0005-0000-0000-0000A1130000}"/>
    <cellStyle name="Normal 31 2 2 2_Actuals" xfId="5042" xr:uid="{00000000-0005-0000-0000-0000A2130000}"/>
    <cellStyle name="Normal 31 2 2 3" xfId="5043" xr:uid="{00000000-0005-0000-0000-0000A3130000}"/>
    <cellStyle name="Normal 31 2 2_Actuals" xfId="5044" xr:uid="{00000000-0005-0000-0000-0000A4130000}"/>
    <cellStyle name="Normal 31 2 3" xfId="5045" xr:uid="{00000000-0005-0000-0000-0000A5130000}"/>
    <cellStyle name="Normal 31 2 3 2" xfId="5046" xr:uid="{00000000-0005-0000-0000-0000A6130000}"/>
    <cellStyle name="Normal 31 2 3_Actuals" xfId="5047" xr:uid="{00000000-0005-0000-0000-0000A7130000}"/>
    <cellStyle name="Normal 31 2 4" xfId="5048" xr:uid="{00000000-0005-0000-0000-0000A8130000}"/>
    <cellStyle name="Normal 31 2_Actuals" xfId="5049" xr:uid="{00000000-0005-0000-0000-0000A9130000}"/>
    <cellStyle name="Normal 31 3" xfId="5050" xr:uid="{00000000-0005-0000-0000-0000AA130000}"/>
    <cellStyle name="Normal 31 3 2" xfId="5051" xr:uid="{00000000-0005-0000-0000-0000AB130000}"/>
    <cellStyle name="Normal 31 3 2 2" xfId="5052" xr:uid="{00000000-0005-0000-0000-0000AC130000}"/>
    <cellStyle name="Normal 31 3 2 2 2" xfId="5053" xr:uid="{00000000-0005-0000-0000-0000AD130000}"/>
    <cellStyle name="Normal 31 3 2 2_Actuals" xfId="5054" xr:uid="{00000000-0005-0000-0000-0000AE130000}"/>
    <cellStyle name="Normal 31 3 2 3" xfId="5055" xr:uid="{00000000-0005-0000-0000-0000AF130000}"/>
    <cellStyle name="Normal 31 3 2_Actuals" xfId="5056" xr:uid="{00000000-0005-0000-0000-0000B0130000}"/>
    <cellStyle name="Normal 31 3 3" xfId="5057" xr:uid="{00000000-0005-0000-0000-0000B1130000}"/>
    <cellStyle name="Normal 31 3 3 2" xfId="5058" xr:uid="{00000000-0005-0000-0000-0000B2130000}"/>
    <cellStyle name="Normal 31 3 3_Actuals" xfId="5059" xr:uid="{00000000-0005-0000-0000-0000B3130000}"/>
    <cellStyle name="Normal 31 3 4" xfId="5060" xr:uid="{00000000-0005-0000-0000-0000B4130000}"/>
    <cellStyle name="Normal 31 3_Actuals" xfId="5061" xr:uid="{00000000-0005-0000-0000-0000B5130000}"/>
    <cellStyle name="Normal 31 4" xfId="5062" xr:uid="{00000000-0005-0000-0000-0000B6130000}"/>
    <cellStyle name="Normal 31 4 2" xfId="5063" xr:uid="{00000000-0005-0000-0000-0000B7130000}"/>
    <cellStyle name="Normal 31 4 2 2" xfId="5064" xr:uid="{00000000-0005-0000-0000-0000B8130000}"/>
    <cellStyle name="Normal 31 4 2_Actuals" xfId="5065" xr:uid="{00000000-0005-0000-0000-0000B9130000}"/>
    <cellStyle name="Normal 31 4 3" xfId="5066" xr:uid="{00000000-0005-0000-0000-0000BA130000}"/>
    <cellStyle name="Normal 31 4_Actuals" xfId="5067" xr:uid="{00000000-0005-0000-0000-0000BB130000}"/>
    <cellStyle name="Normal 31 5" xfId="5068" xr:uid="{00000000-0005-0000-0000-0000BC130000}"/>
    <cellStyle name="Normal 31 5 2" xfId="5069" xr:uid="{00000000-0005-0000-0000-0000BD130000}"/>
    <cellStyle name="Normal 31 5_Actuals" xfId="5070" xr:uid="{00000000-0005-0000-0000-0000BE130000}"/>
    <cellStyle name="Normal 31 6" xfId="5071" xr:uid="{00000000-0005-0000-0000-0000BF130000}"/>
    <cellStyle name="Normal 31_Actuals" xfId="5072" xr:uid="{00000000-0005-0000-0000-0000C0130000}"/>
    <cellStyle name="Normal 32" xfId="5073" xr:uid="{00000000-0005-0000-0000-0000C1130000}"/>
    <cellStyle name="Normal 32 2" xfId="5074" xr:uid="{00000000-0005-0000-0000-0000C2130000}"/>
    <cellStyle name="Normal 32 2 2" xfId="5075" xr:uid="{00000000-0005-0000-0000-0000C3130000}"/>
    <cellStyle name="Normal 32 2 2 2" xfId="5076" xr:uid="{00000000-0005-0000-0000-0000C4130000}"/>
    <cellStyle name="Normal 32 2 2 2 2" xfId="5077" xr:uid="{00000000-0005-0000-0000-0000C5130000}"/>
    <cellStyle name="Normal 32 2 2 2_Actuals" xfId="5078" xr:uid="{00000000-0005-0000-0000-0000C6130000}"/>
    <cellStyle name="Normal 32 2 2 3" xfId="5079" xr:uid="{00000000-0005-0000-0000-0000C7130000}"/>
    <cellStyle name="Normal 32 2 2_Actuals" xfId="5080" xr:uid="{00000000-0005-0000-0000-0000C8130000}"/>
    <cellStyle name="Normal 32 2 3" xfId="5081" xr:uid="{00000000-0005-0000-0000-0000C9130000}"/>
    <cellStyle name="Normal 32 2 3 2" xfId="5082" xr:uid="{00000000-0005-0000-0000-0000CA130000}"/>
    <cellStyle name="Normal 32 2 3_Actuals" xfId="5083" xr:uid="{00000000-0005-0000-0000-0000CB130000}"/>
    <cellStyle name="Normal 32 2 4" xfId="5084" xr:uid="{00000000-0005-0000-0000-0000CC130000}"/>
    <cellStyle name="Normal 32 2_Actuals" xfId="5085" xr:uid="{00000000-0005-0000-0000-0000CD130000}"/>
    <cellStyle name="Normal 32 3" xfId="5086" xr:uid="{00000000-0005-0000-0000-0000CE130000}"/>
    <cellStyle name="Normal 32 3 2" xfId="5087" xr:uid="{00000000-0005-0000-0000-0000CF130000}"/>
    <cellStyle name="Normal 32 3 2 2" xfId="5088" xr:uid="{00000000-0005-0000-0000-0000D0130000}"/>
    <cellStyle name="Normal 32 3 2 2 2" xfId="5089" xr:uid="{00000000-0005-0000-0000-0000D1130000}"/>
    <cellStyle name="Normal 32 3 2 2_Actuals" xfId="5090" xr:uid="{00000000-0005-0000-0000-0000D2130000}"/>
    <cellStyle name="Normal 32 3 2 3" xfId="5091" xr:uid="{00000000-0005-0000-0000-0000D3130000}"/>
    <cellStyle name="Normal 32 3 2_Actuals" xfId="5092" xr:uid="{00000000-0005-0000-0000-0000D4130000}"/>
    <cellStyle name="Normal 32 3 3" xfId="5093" xr:uid="{00000000-0005-0000-0000-0000D5130000}"/>
    <cellStyle name="Normal 32 3 3 2" xfId="5094" xr:uid="{00000000-0005-0000-0000-0000D6130000}"/>
    <cellStyle name="Normal 32 3 3_Actuals" xfId="5095" xr:uid="{00000000-0005-0000-0000-0000D7130000}"/>
    <cellStyle name="Normal 32 3 4" xfId="5096" xr:uid="{00000000-0005-0000-0000-0000D8130000}"/>
    <cellStyle name="Normal 32 3_Actuals" xfId="5097" xr:uid="{00000000-0005-0000-0000-0000D9130000}"/>
    <cellStyle name="Normal 32 4" xfId="5098" xr:uid="{00000000-0005-0000-0000-0000DA130000}"/>
    <cellStyle name="Normal 32 4 2" xfId="5099" xr:uid="{00000000-0005-0000-0000-0000DB130000}"/>
    <cellStyle name="Normal 32 4 2 2" xfId="5100" xr:uid="{00000000-0005-0000-0000-0000DC130000}"/>
    <cellStyle name="Normal 32 4 2_Actuals" xfId="5101" xr:uid="{00000000-0005-0000-0000-0000DD130000}"/>
    <cellStyle name="Normal 32 4 3" xfId="5102" xr:uid="{00000000-0005-0000-0000-0000DE130000}"/>
    <cellStyle name="Normal 32 4_Actuals" xfId="5103" xr:uid="{00000000-0005-0000-0000-0000DF130000}"/>
    <cellStyle name="Normal 32 5" xfId="5104" xr:uid="{00000000-0005-0000-0000-0000E0130000}"/>
    <cellStyle name="Normal 32 5 2" xfId="5105" xr:uid="{00000000-0005-0000-0000-0000E1130000}"/>
    <cellStyle name="Normal 32 5_Actuals" xfId="5106" xr:uid="{00000000-0005-0000-0000-0000E2130000}"/>
    <cellStyle name="Normal 32 6" xfId="5107" xr:uid="{00000000-0005-0000-0000-0000E3130000}"/>
    <cellStyle name="Normal 32_Actuals" xfId="5108" xr:uid="{00000000-0005-0000-0000-0000E4130000}"/>
    <cellStyle name="Normal 33" xfId="5109" xr:uid="{00000000-0005-0000-0000-0000E5130000}"/>
    <cellStyle name="Normal 33 2" xfId="5110" xr:uid="{00000000-0005-0000-0000-0000E6130000}"/>
    <cellStyle name="Normal 33 2 2" xfId="5111" xr:uid="{00000000-0005-0000-0000-0000E7130000}"/>
    <cellStyle name="Normal 33 2 2 2" xfId="5112" xr:uid="{00000000-0005-0000-0000-0000E8130000}"/>
    <cellStyle name="Normal 33 2 2 2 2" xfId="5113" xr:uid="{00000000-0005-0000-0000-0000E9130000}"/>
    <cellStyle name="Normal 33 2 2 2_Actuals" xfId="5114" xr:uid="{00000000-0005-0000-0000-0000EA130000}"/>
    <cellStyle name="Normal 33 2 2 3" xfId="5115" xr:uid="{00000000-0005-0000-0000-0000EB130000}"/>
    <cellStyle name="Normal 33 2 2_Actuals" xfId="5116" xr:uid="{00000000-0005-0000-0000-0000EC130000}"/>
    <cellStyle name="Normal 33 2 3" xfId="5117" xr:uid="{00000000-0005-0000-0000-0000ED130000}"/>
    <cellStyle name="Normal 33 2 3 2" xfId="5118" xr:uid="{00000000-0005-0000-0000-0000EE130000}"/>
    <cellStyle name="Normal 33 2 3_Actuals" xfId="5119" xr:uid="{00000000-0005-0000-0000-0000EF130000}"/>
    <cellStyle name="Normal 33 2 4" xfId="5120" xr:uid="{00000000-0005-0000-0000-0000F0130000}"/>
    <cellStyle name="Normal 33 2_Actuals" xfId="5121" xr:uid="{00000000-0005-0000-0000-0000F1130000}"/>
    <cellStyle name="Normal 33 3" xfId="5122" xr:uid="{00000000-0005-0000-0000-0000F2130000}"/>
    <cellStyle name="Normal 33 3 2" xfId="5123" xr:uid="{00000000-0005-0000-0000-0000F3130000}"/>
    <cellStyle name="Normal 33 3 2 2" xfId="5124" xr:uid="{00000000-0005-0000-0000-0000F4130000}"/>
    <cellStyle name="Normal 33 3 2 2 2" xfId="5125" xr:uid="{00000000-0005-0000-0000-0000F5130000}"/>
    <cellStyle name="Normal 33 3 2 2_Actuals" xfId="5126" xr:uid="{00000000-0005-0000-0000-0000F6130000}"/>
    <cellStyle name="Normal 33 3 2 3" xfId="5127" xr:uid="{00000000-0005-0000-0000-0000F7130000}"/>
    <cellStyle name="Normal 33 3 2_Actuals" xfId="5128" xr:uid="{00000000-0005-0000-0000-0000F8130000}"/>
    <cellStyle name="Normal 33 3 3" xfId="5129" xr:uid="{00000000-0005-0000-0000-0000F9130000}"/>
    <cellStyle name="Normal 33 3 3 2" xfId="5130" xr:uid="{00000000-0005-0000-0000-0000FA130000}"/>
    <cellStyle name="Normal 33 3 3_Actuals" xfId="5131" xr:uid="{00000000-0005-0000-0000-0000FB130000}"/>
    <cellStyle name="Normal 33 3 4" xfId="5132" xr:uid="{00000000-0005-0000-0000-0000FC130000}"/>
    <cellStyle name="Normal 33 3_Actuals" xfId="5133" xr:uid="{00000000-0005-0000-0000-0000FD130000}"/>
    <cellStyle name="Normal 33 4" xfId="5134" xr:uid="{00000000-0005-0000-0000-0000FE130000}"/>
    <cellStyle name="Normal 33 4 2" xfId="5135" xr:uid="{00000000-0005-0000-0000-0000FF130000}"/>
    <cellStyle name="Normal 33 4 2 2" xfId="5136" xr:uid="{00000000-0005-0000-0000-000000140000}"/>
    <cellStyle name="Normal 33 4 2_Actuals" xfId="5137" xr:uid="{00000000-0005-0000-0000-000001140000}"/>
    <cellStyle name="Normal 33 4 3" xfId="5138" xr:uid="{00000000-0005-0000-0000-000002140000}"/>
    <cellStyle name="Normal 33 4_Actuals" xfId="5139" xr:uid="{00000000-0005-0000-0000-000003140000}"/>
    <cellStyle name="Normal 33 5" xfId="5140" xr:uid="{00000000-0005-0000-0000-000004140000}"/>
    <cellStyle name="Normal 33 5 2" xfId="5141" xr:uid="{00000000-0005-0000-0000-000005140000}"/>
    <cellStyle name="Normal 33 5_Actuals" xfId="5142" xr:uid="{00000000-0005-0000-0000-000006140000}"/>
    <cellStyle name="Normal 33 6" xfId="5143" xr:uid="{00000000-0005-0000-0000-000007140000}"/>
    <cellStyle name="Normal 33_Actuals" xfId="5144" xr:uid="{00000000-0005-0000-0000-000008140000}"/>
    <cellStyle name="Normal 34" xfId="5145" xr:uid="{00000000-0005-0000-0000-000009140000}"/>
    <cellStyle name="Normal 34 2" xfId="5146" xr:uid="{00000000-0005-0000-0000-00000A140000}"/>
    <cellStyle name="Normal 34 2 2" xfId="5147" xr:uid="{00000000-0005-0000-0000-00000B140000}"/>
    <cellStyle name="Normal 34 2 2 2" xfId="5148" xr:uid="{00000000-0005-0000-0000-00000C140000}"/>
    <cellStyle name="Normal 34 2 2 2 2" xfId="5149" xr:uid="{00000000-0005-0000-0000-00000D140000}"/>
    <cellStyle name="Normal 34 2 2 2_Actuals" xfId="5150" xr:uid="{00000000-0005-0000-0000-00000E140000}"/>
    <cellStyle name="Normal 34 2 2 3" xfId="5151" xr:uid="{00000000-0005-0000-0000-00000F140000}"/>
    <cellStyle name="Normal 34 2 2_Actuals" xfId="5152" xr:uid="{00000000-0005-0000-0000-000010140000}"/>
    <cellStyle name="Normal 34 2 3" xfId="5153" xr:uid="{00000000-0005-0000-0000-000011140000}"/>
    <cellStyle name="Normal 34 2 3 2" xfId="5154" xr:uid="{00000000-0005-0000-0000-000012140000}"/>
    <cellStyle name="Normal 34 2 3_Actuals" xfId="5155" xr:uid="{00000000-0005-0000-0000-000013140000}"/>
    <cellStyle name="Normal 34 2 4" xfId="5156" xr:uid="{00000000-0005-0000-0000-000014140000}"/>
    <cellStyle name="Normal 34 2_Actuals" xfId="5157" xr:uid="{00000000-0005-0000-0000-000015140000}"/>
    <cellStyle name="Normal 34 3" xfId="5158" xr:uid="{00000000-0005-0000-0000-000016140000}"/>
    <cellStyle name="Normal 34 3 2" xfId="5159" xr:uid="{00000000-0005-0000-0000-000017140000}"/>
    <cellStyle name="Normal 34 3 2 2" xfId="5160" xr:uid="{00000000-0005-0000-0000-000018140000}"/>
    <cellStyle name="Normal 34 3 2 2 2" xfId="5161" xr:uid="{00000000-0005-0000-0000-000019140000}"/>
    <cellStyle name="Normal 34 3 2 2_Actuals" xfId="5162" xr:uid="{00000000-0005-0000-0000-00001A140000}"/>
    <cellStyle name="Normal 34 3 2 3" xfId="5163" xr:uid="{00000000-0005-0000-0000-00001B140000}"/>
    <cellStyle name="Normal 34 3 2_Actuals" xfId="5164" xr:uid="{00000000-0005-0000-0000-00001C140000}"/>
    <cellStyle name="Normal 34 3 3" xfId="5165" xr:uid="{00000000-0005-0000-0000-00001D140000}"/>
    <cellStyle name="Normal 34 3 3 2" xfId="5166" xr:uid="{00000000-0005-0000-0000-00001E140000}"/>
    <cellStyle name="Normal 34 3 3_Actuals" xfId="5167" xr:uid="{00000000-0005-0000-0000-00001F140000}"/>
    <cellStyle name="Normal 34 3 4" xfId="5168" xr:uid="{00000000-0005-0000-0000-000020140000}"/>
    <cellStyle name="Normal 34 3_Actuals" xfId="5169" xr:uid="{00000000-0005-0000-0000-000021140000}"/>
    <cellStyle name="Normal 34 4" xfId="5170" xr:uid="{00000000-0005-0000-0000-000022140000}"/>
    <cellStyle name="Normal 34 4 2" xfId="5171" xr:uid="{00000000-0005-0000-0000-000023140000}"/>
    <cellStyle name="Normal 34 4 2 2" xfId="5172" xr:uid="{00000000-0005-0000-0000-000024140000}"/>
    <cellStyle name="Normal 34 4 2_Actuals" xfId="5173" xr:uid="{00000000-0005-0000-0000-000025140000}"/>
    <cellStyle name="Normal 34 4 3" xfId="5174" xr:uid="{00000000-0005-0000-0000-000026140000}"/>
    <cellStyle name="Normal 34 4_Actuals" xfId="5175" xr:uid="{00000000-0005-0000-0000-000027140000}"/>
    <cellStyle name="Normal 34 5" xfId="5176" xr:uid="{00000000-0005-0000-0000-000028140000}"/>
    <cellStyle name="Normal 34 5 2" xfId="5177" xr:uid="{00000000-0005-0000-0000-000029140000}"/>
    <cellStyle name="Normal 34 5_Actuals" xfId="5178" xr:uid="{00000000-0005-0000-0000-00002A140000}"/>
    <cellStyle name="Normal 34 6" xfId="5179" xr:uid="{00000000-0005-0000-0000-00002B140000}"/>
    <cellStyle name="Normal 34_Actuals" xfId="5180" xr:uid="{00000000-0005-0000-0000-00002C140000}"/>
    <cellStyle name="Normal 35" xfId="5181" xr:uid="{00000000-0005-0000-0000-00002D140000}"/>
    <cellStyle name="Normal 35 2" xfId="5182" xr:uid="{00000000-0005-0000-0000-00002E140000}"/>
    <cellStyle name="Normal 35 2 2" xfId="5183" xr:uid="{00000000-0005-0000-0000-00002F140000}"/>
    <cellStyle name="Normal 35 2 2 2" xfId="5184" xr:uid="{00000000-0005-0000-0000-000030140000}"/>
    <cellStyle name="Normal 35 2 2 2 2" xfId="5185" xr:uid="{00000000-0005-0000-0000-000031140000}"/>
    <cellStyle name="Normal 35 2 2 2_Actuals" xfId="5186" xr:uid="{00000000-0005-0000-0000-000032140000}"/>
    <cellStyle name="Normal 35 2 2 3" xfId="5187" xr:uid="{00000000-0005-0000-0000-000033140000}"/>
    <cellStyle name="Normal 35 2 2_Actuals" xfId="5188" xr:uid="{00000000-0005-0000-0000-000034140000}"/>
    <cellStyle name="Normal 35 2 3" xfId="5189" xr:uid="{00000000-0005-0000-0000-000035140000}"/>
    <cellStyle name="Normal 35 2 3 2" xfId="5190" xr:uid="{00000000-0005-0000-0000-000036140000}"/>
    <cellStyle name="Normal 35 2 3_Actuals" xfId="5191" xr:uid="{00000000-0005-0000-0000-000037140000}"/>
    <cellStyle name="Normal 35 2 4" xfId="5192" xr:uid="{00000000-0005-0000-0000-000038140000}"/>
    <cellStyle name="Normal 35 2_Actuals" xfId="5193" xr:uid="{00000000-0005-0000-0000-000039140000}"/>
    <cellStyle name="Normal 35 3" xfId="5194" xr:uid="{00000000-0005-0000-0000-00003A140000}"/>
    <cellStyle name="Normal 35 3 2" xfId="5195" xr:uid="{00000000-0005-0000-0000-00003B140000}"/>
    <cellStyle name="Normal 35 3 2 2" xfId="5196" xr:uid="{00000000-0005-0000-0000-00003C140000}"/>
    <cellStyle name="Normal 35 3 2 2 2" xfId="5197" xr:uid="{00000000-0005-0000-0000-00003D140000}"/>
    <cellStyle name="Normal 35 3 2 2_Actuals" xfId="5198" xr:uid="{00000000-0005-0000-0000-00003E140000}"/>
    <cellStyle name="Normal 35 3 2 3" xfId="5199" xr:uid="{00000000-0005-0000-0000-00003F140000}"/>
    <cellStyle name="Normal 35 3 2_Actuals" xfId="5200" xr:uid="{00000000-0005-0000-0000-000040140000}"/>
    <cellStyle name="Normal 35 3 3" xfId="5201" xr:uid="{00000000-0005-0000-0000-000041140000}"/>
    <cellStyle name="Normal 35 3 3 2" xfId="5202" xr:uid="{00000000-0005-0000-0000-000042140000}"/>
    <cellStyle name="Normal 35 3 3_Actuals" xfId="5203" xr:uid="{00000000-0005-0000-0000-000043140000}"/>
    <cellStyle name="Normal 35 3 4" xfId="5204" xr:uid="{00000000-0005-0000-0000-000044140000}"/>
    <cellStyle name="Normal 35 3_Actuals" xfId="5205" xr:uid="{00000000-0005-0000-0000-000045140000}"/>
    <cellStyle name="Normal 35 4" xfId="5206" xr:uid="{00000000-0005-0000-0000-000046140000}"/>
    <cellStyle name="Normal 35 4 2" xfId="5207" xr:uid="{00000000-0005-0000-0000-000047140000}"/>
    <cellStyle name="Normal 35 4 2 2" xfId="5208" xr:uid="{00000000-0005-0000-0000-000048140000}"/>
    <cellStyle name="Normal 35 4 2_Actuals" xfId="5209" xr:uid="{00000000-0005-0000-0000-000049140000}"/>
    <cellStyle name="Normal 35 4 3" xfId="5210" xr:uid="{00000000-0005-0000-0000-00004A140000}"/>
    <cellStyle name="Normal 35 4_Actuals" xfId="5211" xr:uid="{00000000-0005-0000-0000-00004B140000}"/>
    <cellStyle name="Normal 35 5" xfId="5212" xr:uid="{00000000-0005-0000-0000-00004C140000}"/>
    <cellStyle name="Normal 35 5 2" xfId="5213" xr:uid="{00000000-0005-0000-0000-00004D140000}"/>
    <cellStyle name="Normal 35 5_Actuals" xfId="5214" xr:uid="{00000000-0005-0000-0000-00004E140000}"/>
    <cellStyle name="Normal 35 6" xfId="5215" xr:uid="{00000000-0005-0000-0000-00004F140000}"/>
    <cellStyle name="Normal 35_Actuals" xfId="5216" xr:uid="{00000000-0005-0000-0000-000050140000}"/>
    <cellStyle name="Normal 36" xfId="5217" xr:uid="{00000000-0005-0000-0000-000051140000}"/>
    <cellStyle name="Normal 36 2" xfId="5218" xr:uid="{00000000-0005-0000-0000-000052140000}"/>
    <cellStyle name="Normal 36 2 2" xfId="5219" xr:uid="{00000000-0005-0000-0000-000053140000}"/>
    <cellStyle name="Normal 36 2 2 2" xfId="5220" xr:uid="{00000000-0005-0000-0000-000054140000}"/>
    <cellStyle name="Normal 36 2 2 2 2" xfId="5221" xr:uid="{00000000-0005-0000-0000-000055140000}"/>
    <cellStyle name="Normal 36 2 2 2_Actuals" xfId="5222" xr:uid="{00000000-0005-0000-0000-000056140000}"/>
    <cellStyle name="Normal 36 2 2 3" xfId="5223" xr:uid="{00000000-0005-0000-0000-000057140000}"/>
    <cellStyle name="Normal 36 2 2_Actuals" xfId="5224" xr:uid="{00000000-0005-0000-0000-000058140000}"/>
    <cellStyle name="Normal 36 2 3" xfId="5225" xr:uid="{00000000-0005-0000-0000-000059140000}"/>
    <cellStyle name="Normal 36 2 3 2" xfId="5226" xr:uid="{00000000-0005-0000-0000-00005A140000}"/>
    <cellStyle name="Normal 36 2 3_Actuals" xfId="5227" xr:uid="{00000000-0005-0000-0000-00005B140000}"/>
    <cellStyle name="Normal 36 2 4" xfId="5228" xr:uid="{00000000-0005-0000-0000-00005C140000}"/>
    <cellStyle name="Normal 36 2_Actuals" xfId="5229" xr:uid="{00000000-0005-0000-0000-00005D140000}"/>
    <cellStyle name="Normal 36 3" xfId="5230" xr:uid="{00000000-0005-0000-0000-00005E140000}"/>
    <cellStyle name="Normal 36 3 2" xfId="5231" xr:uid="{00000000-0005-0000-0000-00005F140000}"/>
    <cellStyle name="Normal 36 3 2 2" xfId="5232" xr:uid="{00000000-0005-0000-0000-000060140000}"/>
    <cellStyle name="Normal 36 3 2 2 2" xfId="5233" xr:uid="{00000000-0005-0000-0000-000061140000}"/>
    <cellStyle name="Normal 36 3 2 2_Actuals" xfId="5234" xr:uid="{00000000-0005-0000-0000-000062140000}"/>
    <cellStyle name="Normal 36 3 2 3" xfId="5235" xr:uid="{00000000-0005-0000-0000-000063140000}"/>
    <cellStyle name="Normal 36 3 2_Actuals" xfId="5236" xr:uid="{00000000-0005-0000-0000-000064140000}"/>
    <cellStyle name="Normal 36 3 3" xfId="5237" xr:uid="{00000000-0005-0000-0000-000065140000}"/>
    <cellStyle name="Normal 36 3 3 2" xfId="5238" xr:uid="{00000000-0005-0000-0000-000066140000}"/>
    <cellStyle name="Normal 36 3 3_Actuals" xfId="5239" xr:uid="{00000000-0005-0000-0000-000067140000}"/>
    <cellStyle name="Normal 36 3 4" xfId="5240" xr:uid="{00000000-0005-0000-0000-000068140000}"/>
    <cellStyle name="Normal 36 3_Actuals" xfId="5241" xr:uid="{00000000-0005-0000-0000-000069140000}"/>
    <cellStyle name="Normal 36 4" xfId="5242" xr:uid="{00000000-0005-0000-0000-00006A140000}"/>
    <cellStyle name="Normal 36 4 2" xfId="5243" xr:uid="{00000000-0005-0000-0000-00006B140000}"/>
    <cellStyle name="Normal 36 4 2 2" xfId="5244" xr:uid="{00000000-0005-0000-0000-00006C140000}"/>
    <cellStyle name="Normal 36 4 2_Actuals" xfId="5245" xr:uid="{00000000-0005-0000-0000-00006D140000}"/>
    <cellStyle name="Normal 36 4 3" xfId="5246" xr:uid="{00000000-0005-0000-0000-00006E140000}"/>
    <cellStyle name="Normal 36 4_Actuals" xfId="5247" xr:uid="{00000000-0005-0000-0000-00006F140000}"/>
    <cellStyle name="Normal 36 5" xfId="5248" xr:uid="{00000000-0005-0000-0000-000070140000}"/>
    <cellStyle name="Normal 36 5 2" xfId="5249" xr:uid="{00000000-0005-0000-0000-000071140000}"/>
    <cellStyle name="Normal 36 5_Actuals" xfId="5250" xr:uid="{00000000-0005-0000-0000-000072140000}"/>
    <cellStyle name="Normal 36 6" xfId="5251" xr:uid="{00000000-0005-0000-0000-000073140000}"/>
    <cellStyle name="Normal 36_Actuals" xfId="5252" xr:uid="{00000000-0005-0000-0000-000074140000}"/>
    <cellStyle name="Normal 37" xfId="5253" xr:uid="{00000000-0005-0000-0000-000075140000}"/>
    <cellStyle name="Normal 37 2" xfId="5254" xr:uid="{00000000-0005-0000-0000-000076140000}"/>
    <cellStyle name="Normal 37 2 2" xfId="5255" xr:uid="{00000000-0005-0000-0000-000077140000}"/>
    <cellStyle name="Normal 37 2 2 2" xfId="5256" xr:uid="{00000000-0005-0000-0000-000078140000}"/>
    <cellStyle name="Normal 37 2 2 2 2" xfId="5257" xr:uid="{00000000-0005-0000-0000-000079140000}"/>
    <cellStyle name="Normal 37 2 2 2_Actuals" xfId="5258" xr:uid="{00000000-0005-0000-0000-00007A140000}"/>
    <cellStyle name="Normal 37 2 2 3" xfId="5259" xr:uid="{00000000-0005-0000-0000-00007B140000}"/>
    <cellStyle name="Normal 37 2 2_Actuals" xfId="5260" xr:uid="{00000000-0005-0000-0000-00007C140000}"/>
    <cellStyle name="Normal 37 2 3" xfId="5261" xr:uid="{00000000-0005-0000-0000-00007D140000}"/>
    <cellStyle name="Normal 37 2 3 2" xfId="5262" xr:uid="{00000000-0005-0000-0000-00007E140000}"/>
    <cellStyle name="Normal 37 2 3_Actuals" xfId="5263" xr:uid="{00000000-0005-0000-0000-00007F140000}"/>
    <cellStyle name="Normal 37 2 4" xfId="5264" xr:uid="{00000000-0005-0000-0000-000080140000}"/>
    <cellStyle name="Normal 37 2_Actuals" xfId="5265" xr:uid="{00000000-0005-0000-0000-000081140000}"/>
    <cellStyle name="Normal 37 3" xfId="5266" xr:uid="{00000000-0005-0000-0000-000082140000}"/>
    <cellStyle name="Normal 37 3 2" xfId="5267" xr:uid="{00000000-0005-0000-0000-000083140000}"/>
    <cellStyle name="Normal 37 3 2 2" xfId="5268" xr:uid="{00000000-0005-0000-0000-000084140000}"/>
    <cellStyle name="Normal 37 3 2 2 2" xfId="5269" xr:uid="{00000000-0005-0000-0000-000085140000}"/>
    <cellStyle name="Normal 37 3 2 2_Actuals" xfId="5270" xr:uid="{00000000-0005-0000-0000-000086140000}"/>
    <cellStyle name="Normal 37 3 2 3" xfId="5271" xr:uid="{00000000-0005-0000-0000-000087140000}"/>
    <cellStyle name="Normal 37 3 2_Actuals" xfId="5272" xr:uid="{00000000-0005-0000-0000-000088140000}"/>
    <cellStyle name="Normal 37 3 3" xfId="5273" xr:uid="{00000000-0005-0000-0000-000089140000}"/>
    <cellStyle name="Normal 37 3 3 2" xfId="5274" xr:uid="{00000000-0005-0000-0000-00008A140000}"/>
    <cellStyle name="Normal 37 3 3_Actuals" xfId="5275" xr:uid="{00000000-0005-0000-0000-00008B140000}"/>
    <cellStyle name="Normal 37 3 4" xfId="5276" xr:uid="{00000000-0005-0000-0000-00008C140000}"/>
    <cellStyle name="Normal 37 3_Actuals" xfId="5277" xr:uid="{00000000-0005-0000-0000-00008D140000}"/>
    <cellStyle name="Normal 37 4" xfId="5278" xr:uid="{00000000-0005-0000-0000-00008E140000}"/>
    <cellStyle name="Normal 37 4 2" xfId="5279" xr:uid="{00000000-0005-0000-0000-00008F140000}"/>
    <cellStyle name="Normal 37 4 2 2" xfId="5280" xr:uid="{00000000-0005-0000-0000-000090140000}"/>
    <cellStyle name="Normal 37 4 2_Actuals" xfId="5281" xr:uid="{00000000-0005-0000-0000-000091140000}"/>
    <cellStyle name="Normal 37 4 3" xfId="5282" xr:uid="{00000000-0005-0000-0000-000092140000}"/>
    <cellStyle name="Normal 37 4_Actuals" xfId="5283" xr:uid="{00000000-0005-0000-0000-000093140000}"/>
    <cellStyle name="Normal 37 5" xfId="5284" xr:uid="{00000000-0005-0000-0000-000094140000}"/>
    <cellStyle name="Normal 37 5 2" xfId="5285" xr:uid="{00000000-0005-0000-0000-000095140000}"/>
    <cellStyle name="Normal 37 5_Actuals" xfId="5286" xr:uid="{00000000-0005-0000-0000-000096140000}"/>
    <cellStyle name="Normal 37 6" xfId="5287" xr:uid="{00000000-0005-0000-0000-000097140000}"/>
    <cellStyle name="Normal 37_Actuals" xfId="5288" xr:uid="{00000000-0005-0000-0000-000098140000}"/>
    <cellStyle name="Normal 38" xfId="5289" xr:uid="{00000000-0005-0000-0000-000099140000}"/>
    <cellStyle name="Normal 38 2" xfId="5290" xr:uid="{00000000-0005-0000-0000-00009A140000}"/>
    <cellStyle name="Normal 38 2 2" xfId="5291" xr:uid="{00000000-0005-0000-0000-00009B140000}"/>
    <cellStyle name="Normal 38 2 2 2" xfId="5292" xr:uid="{00000000-0005-0000-0000-00009C140000}"/>
    <cellStyle name="Normal 38 2 2 2 2" xfId="5293" xr:uid="{00000000-0005-0000-0000-00009D140000}"/>
    <cellStyle name="Normal 38 2 2 2_Actuals" xfId="5294" xr:uid="{00000000-0005-0000-0000-00009E140000}"/>
    <cellStyle name="Normal 38 2 2 3" xfId="5295" xr:uid="{00000000-0005-0000-0000-00009F140000}"/>
    <cellStyle name="Normal 38 2 2_Actuals" xfId="5296" xr:uid="{00000000-0005-0000-0000-0000A0140000}"/>
    <cellStyle name="Normal 38 2 3" xfId="5297" xr:uid="{00000000-0005-0000-0000-0000A1140000}"/>
    <cellStyle name="Normal 38 2 3 2" xfId="5298" xr:uid="{00000000-0005-0000-0000-0000A2140000}"/>
    <cellStyle name="Normal 38 2 3_Actuals" xfId="5299" xr:uid="{00000000-0005-0000-0000-0000A3140000}"/>
    <cellStyle name="Normal 38 2 4" xfId="5300" xr:uid="{00000000-0005-0000-0000-0000A4140000}"/>
    <cellStyle name="Normal 38 2_Actuals" xfId="5301" xr:uid="{00000000-0005-0000-0000-0000A5140000}"/>
    <cellStyle name="Normal 38 3" xfId="5302" xr:uid="{00000000-0005-0000-0000-0000A6140000}"/>
    <cellStyle name="Normal 38 3 2" xfId="5303" xr:uid="{00000000-0005-0000-0000-0000A7140000}"/>
    <cellStyle name="Normal 38 3 2 2" xfId="5304" xr:uid="{00000000-0005-0000-0000-0000A8140000}"/>
    <cellStyle name="Normal 38 3 2 2 2" xfId="5305" xr:uid="{00000000-0005-0000-0000-0000A9140000}"/>
    <cellStyle name="Normal 38 3 2 2_Actuals" xfId="5306" xr:uid="{00000000-0005-0000-0000-0000AA140000}"/>
    <cellStyle name="Normal 38 3 2 3" xfId="5307" xr:uid="{00000000-0005-0000-0000-0000AB140000}"/>
    <cellStyle name="Normal 38 3 2_Actuals" xfId="5308" xr:uid="{00000000-0005-0000-0000-0000AC140000}"/>
    <cellStyle name="Normal 38 3 3" xfId="5309" xr:uid="{00000000-0005-0000-0000-0000AD140000}"/>
    <cellStyle name="Normal 38 3 3 2" xfId="5310" xr:uid="{00000000-0005-0000-0000-0000AE140000}"/>
    <cellStyle name="Normal 38 3 3_Actuals" xfId="5311" xr:uid="{00000000-0005-0000-0000-0000AF140000}"/>
    <cellStyle name="Normal 38 3 4" xfId="5312" xr:uid="{00000000-0005-0000-0000-0000B0140000}"/>
    <cellStyle name="Normal 38 3_Actuals" xfId="5313" xr:uid="{00000000-0005-0000-0000-0000B1140000}"/>
    <cellStyle name="Normal 38 4" xfId="5314" xr:uid="{00000000-0005-0000-0000-0000B2140000}"/>
    <cellStyle name="Normal 38 4 2" xfId="5315" xr:uid="{00000000-0005-0000-0000-0000B3140000}"/>
    <cellStyle name="Normal 38 4 2 2" xfId="5316" xr:uid="{00000000-0005-0000-0000-0000B4140000}"/>
    <cellStyle name="Normal 38 4 2_Actuals" xfId="5317" xr:uid="{00000000-0005-0000-0000-0000B5140000}"/>
    <cellStyle name="Normal 38 4 3" xfId="5318" xr:uid="{00000000-0005-0000-0000-0000B6140000}"/>
    <cellStyle name="Normal 38 4_Actuals" xfId="5319" xr:uid="{00000000-0005-0000-0000-0000B7140000}"/>
    <cellStyle name="Normal 38 5" xfId="5320" xr:uid="{00000000-0005-0000-0000-0000B8140000}"/>
    <cellStyle name="Normal 38 5 2" xfId="5321" xr:uid="{00000000-0005-0000-0000-0000B9140000}"/>
    <cellStyle name="Normal 38 5_Actuals" xfId="5322" xr:uid="{00000000-0005-0000-0000-0000BA140000}"/>
    <cellStyle name="Normal 38 6" xfId="5323" xr:uid="{00000000-0005-0000-0000-0000BB140000}"/>
    <cellStyle name="Normal 38_Actuals" xfId="5324" xr:uid="{00000000-0005-0000-0000-0000BC140000}"/>
    <cellStyle name="Normal 39" xfId="5325" xr:uid="{00000000-0005-0000-0000-0000BD140000}"/>
    <cellStyle name="Normal 39 2" xfId="5326" xr:uid="{00000000-0005-0000-0000-0000BE140000}"/>
    <cellStyle name="Normal 39 2 2" xfId="5327" xr:uid="{00000000-0005-0000-0000-0000BF140000}"/>
    <cellStyle name="Normal 39 2 2 2" xfId="5328" xr:uid="{00000000-0005-0000-0000-0000C0140000}"/>
    <cellStyle name="Normal 39 2 2 2 2" xfId="5329" xr:uid="{00000000-0005-0000-0000-0000C1140000}"/>
    <cellStyle name="Normal 39 2 2 2_Actuals" xfId="5330" xr:uid="{00000000-0005-0000-0000-0000C2140000}"/>
    <cellStyle name="Normal 39 2 2 3" xfId="5331" xr:uid="{00000000-0005-0000-0000-0000C3140000}"/>
    <cellStyle name="Normal 39 2 2_Actuals" xfId="5332" xr:uid="{00000000-0005-0000-0000-0000C4140000}"/>
    <cellStyle name="Normal 39 2 3" xfId="5333" xr:uid="{00000000-0005-0000-0000-0000C5140000}"/>
    <cellStyle name="Normal 39 2 3 2" xfId="5334" xr:uid="{00000000-0005-0000-0000-0000C6140000}"/>
    <cellStyle name="Normal 39 2 3_Actuals" xfId="5335" xr:uid="{00000000-0005-0000-0000-0000C7140000}"/>
    <cellStyle name="Normal 39 2 4" xfId="5336" xr:uid="{00000000-0005-0000-0000-0000C8140000}"/>
    <cellStyle name="Normal 39 2_Actuals" xfId="5337" xr:uid="{00000000-0005-0000-0000-0000C9140000}"/>
    <cellStyle name="Normal 39 3" xfId="5338" xr:uid="{00000000-0005-0000-0000-0000CA140000}"/>
    <cellStyle name="Normal 39 3 2" xfId="5339" xr:uid="{00000000-0005-0000-0000-0000CB140000}"/>
    <cellStyle name="Normal 39 3 2 2" xfId="5340" xr:uid="{00000000-0005-0000-0000-0000CC140000}"/>
    <cellStyle name="Normal 39 3 2 2 2" xfId="5341" xr:uid="{00000000-0005-0000-0000-0000CD140000}"/>
    <cellStyle name="Normal 39 3 2 2_Actuals" xfId="5342" xr:uid="{00000000-0005-0000-0000-0000CE140000}"/>
    <cellStyle name="Normal 39 3 2 3" xfId="5343" xr:uid="{00000000-0005-0000-0000-0000CF140000}"/>
    <cellStyle name="Normal 39 3 2_Actuals" xfId="5344" xr:uid="{00000000-0005-0000-0000-0000D0140000}"/>
    <cellStyle name="Normal 39 3 3" xfId="5345" xr:uid="{00000000-0005-0000-0000-0000D1140000}"/>
    <cellStyle name="Normal 39 3 3 2" xfId="5346" xr:uid="{00000000-0005-0000-0000-0000D2140000}"/>
    <cellStyle name="Normal 39 3 3_Actuals" xfId="5347" xr:uid="{00000000-0005-0000-0000-0000D3140000}"/>
    <cellStyle name="Normal 39 3 4" xfId="5348" xr:uid="{00000000-0005-0000-0000-0000D4140000}"/>
    <cellStyle name="Normal 39 3_Actuals" xfId="5349" xr:uid="{00000000-0005-0000-0000-0000D5140000}"/>
    <cellStyle name="Normal 39 4" xfId="5350" xr:uid="{00000000-0005-0000-0000-0000D6140000}"/>
    <cellStyle name="Normal 39 4 2" xfId="5351" xr:uid="{00000000-0005-0000-0000-0000D7140000}"/>
    <cellStyle name="Normal 39 4 2 2" xfId="5352" xr:uid="{00000000-0005-0000-0000-0000D8140000}"/>
    <cellStyle name="Normal 39 4 2_Actuals" xfId="5353" xr:uid="{00000000-0005-0000-0000-0000D9140000}"/>
    <cellStyle name="Normal 39 4 3" xfId="5354" xr:uid="{00000000-0005-0000-0000-0000DA140000}"/>
    <cellStyle name="Normal 39 4_Actuals" xfId="5355" xr:uid="{00000000-0005-0000-0000-0000DB140000}"/>
    <cellStyle name="Normal 39 5" xfId="5356" xr:uid="{00000000-0005-0000-0000-0000DC140000}"/>
    <cellStyle name="Normal 39 5 2" xfId="5357" xr:uid="{00000000-0005-0000-0000-0000DD140000}"/>
    <cellStyle name="Normal 39 5_Actuals" xfId="5358" xr:uid="{00000000-0005-0000-0000-0000DE140000}"/>
    <cellStyle name="Normal 39 6" xfId="5359" xr:uid="{00000000-0005-0000-0000-0000DF140000}"/>
    <cellStyle name="Normal 39_Actuals" xfId="5360" xr:uid="{00000000-0005-0000-0000-0000E0140000}"/>
    <cellStyle name="Normal 4" xfId="55" xr:uid="{00000000-0005-0000-0000-0000E1140000}"/>
    <cellStyle name="Normal 4 2" xfId="5361" xr:uid="{00000000-0005-0000-0000-0000E2140000}"/>
    <cellStyle name="Normal 4 2 10" xfId="5362" xr:uid="{00000000-0005-0000-0000-0000E3140000}"/>
    <cellStyle name="Normal 4 2 10 2" xfId="5363" xr:uid="{00000000-0005-0000-0000-0000E4140000}"/>
    <cellStyle name="Normal 4 2 10 2 2" xfId="5364" xr:uid="{00000000-0005-0000-0000-0000E5140000}"/>
    <cellStyle name="Normal 4 2 10 2 2 2" xfId="5365" xr:uid="{00000000-0005-0000-0000-0000E6140000}"/>
    <cellStyle name="Normal 4 2 10 2 2_Actuals" xfId="5366" xr:uid="{00000000-0005-0000-0000-0000E7140000}"/>
    <cellStyle name="Normal 4 2 10 2 3" xfId="5367" xr:uid="{00000000-0005-0000-0000-0000E8140000}"/>
    <cellStyle name="Normal 4 2 10 2_Actuals" xfId="5368" xr:uid="{00000000-0005-0000-0000-0000E9140000}"/>
    <cellStyle name="Normal 4 2 10 3" xfId="5369" xr:uid="{00000000-0005-0000-0000-0000EA140000}"/>
    <cellStyle name="Normal 4 2 10 3 2" xfId="5370" xr:uid="{00000000-0005-0000-0000-0000EB140000}"/>
    <cellStyle name="Normal 4 2 10 3_Actuals" xfId="5371" xr:uid="{00000000-0005-0000-0000-0000EC140000}"/>
    <cellStyle name="Normal 4 2 10 4" xfId="5372" xr:uid="{00000000-0005-0000-0000-0000ED140000}"/>
    <cellStyle name="Normal 4 2 10_Actuals" xfId="5373" xr:uid="{00000000-0005-0000-0000-0000EE140000}"/>
    <cellStyle name="Normal 4 2 11" xfId="5374" xr:uid="{00000000-0005-0000-0000-0000EF140000}"/>
    <cellStyle name="Normal 4 2 2" xfId="5375" xr:uid="{00000000-0005-0000-0000-0000F0140000}"/>
    <cellStyle name="Normal 4 2 2 2" xfId="5376" xr:uid="{00000000-0005-0000-0000-0000F1140000}"/>
    <cellStyle name="Normal 4 2 2 2 2" xfId="5377" xr:uid="{00000000-0005-0000-0000-0000F2140000}"/>
    <cellStyle name="Normal 4 2 2 2 2 2" xfId="5378" xr:uid="{00000000-0005-0000-0000-0000F3140000}"/>
    <cellStyle name="Normal 4 2 2 2 2_Actuals" xfId="5379" xr:uid="{00000000-0005-0000-0000-0000F4140000}"/>
    <cellStyle name="Normal 4 2 2 2 3" xfId="5380" xr:uid="{00000000-0005-0000-0000-0000F5140000}"/>
    <cellStyle name="Normal 4 2 2 2 3 2" xfId="5381" xr:uid="{00000000-0005-0000-0000-0000F6140000}"/>
    <cellStyle name="Normal 4 2 2 2 3 2 2" xfId="5382" xr:uid="{00000000-0005-0000-0000-0000F7140000}"/>
    <cellStyle name="Normal 4 2 2 2 3 2 2 2" xfId="5383" xr:uid="{00000000-0005-0000-0000-0000F8140000}"/>
    <cellStyle name="Normal 4 2 2 2 3 2 2_Actuals" xfId="5384" xr:uid="{00000000-0005-0000-0000-0000F9140000}"/>
    <cellStyle name="Normal 4 2 2 2 3 2 3" xfId="5385" xr:uid="{00000000-0005-0000-0000-0000FA140000}"/>
    <cellStyle name="Normal 4 2 2 2 3 2_Actuals" xfId="5386" xr:uid="{00000000-0005-0000-0000-0000FB140000}"/>
    <cellStyle name="Normal 4 2 2 2 3 3" xfId="5387" xr:uid="{00000000-0005-0000-0000-0000FC140000}"/>
    <cellStyle name="Normal 4 2 2 2 3 3 2" xfId="5388" xr:uid="{00000000-0005-0000-0000-0000FD140000}"/>
    <cellStyle name="Normal 4 2 2 2 3 3_Actuals" xfId="5389" xr:uid="{00000000-0005-0000-0000-0000FE140000}"/>
    <cellStyle name="Normal 4 2 2 2 3 4" xfId="5390" xr:uid="{00000000-0005-0000-0000-0000FF140000}"/>
    <cellStyle name="Normal 4 2 2 2 3_Actuals" xfId="5391" xr:uid="{00000000-0005-0000-0000-000000150000}"/>
    <cellStyle name="Normal 4 2 2 2 4" xfId="5392" xr:uid="{00000000-0005-0000-0000-000001150000}"/>
    <cellStyle name="Normal 4 2 2 2 4 2" xfId="5393" xr:uid="{00000000-0005-0000-0000-000002150000}"/>
    <cellStyle name="Normal 4 2 2 2 4 2 2" xfId="5394" xr:uid="{00000000-0005-0000-0000-000003150000}"/>
    <cellStyle name="Normal 4 2 2 2 4 2_Actuals" xfId="5395" xr:uid="{00000000-0005-0000-0000-000004150000}"/>
    <cellStyle name="Normal 4 2 2 2 4 3" xfId="5396" xr:uid="{00000000-0005-0000-0000-000005150000}"/>
    <cellStyle name="Normal 4 2 2 2 4_Actuals" xfId="5397" xr:uid="{00000000-0005-0000-0000-000006150000}"/>
    <cellStyle name="Normal 4 2 2 2 5" xfId="5398" xr:uid="{00000000-0005-0000-0000-000007150000}"/>
    <cellStyle name="Normal 4 2 2 2 5 2" xfId="5399" xr:uid="{00000000-0005-0000-0000-000008150000}"/>
    <cellStyle name="Normal 4 2 2 2 5_Actuals" xfId="5400" xr:uid="{00000000-0005-0000-0000-000009150000}"/>
    <cellStyle name="Normal 4 2 2 2 6" xfId="5401" xr:uid="{00000000-0005-0000-0000-00000A150000}"/>
    <cellStyle name="Normal 4 2 2 2_Actuals" xfId="5402" xr:uid="{00000000-0005-0000-0000-00000B150000}"/>
    <cellStyle name="Normal 4 2 2 3" xfId="5403" xr:uid="{00000000-0005-0000-0000-00000C150000}"/>
    <cellStyle name="Normal 4 2 2 3 2" xfId="5404" xr:uid="{00000000-0005-0000-0000-00000D150000}"/>
    <cellStyle name="Normal 4 2 2 3 2 2" xfId="5405" xr:uid="{00000000-0005-0000-0000-00000E150000}"/>
    <cellStyle name="Normal 4 2 2 3 2 2 2" xfId="5406" xr:uid="{00000000-0005-0000-0000-00000F150000}"/>
    <cellStyle name="Normal 4 2 2 3 2 2 2 2" xfId="5407" xr:uid="{00000000-0005-0000-0000-000010150000}"/>
    <cellStyle name="Normal 4 2 2 3 2 2 2_Actuals" xfId="5408" xr:uid="{00000000-0005-0000-0000-000011150000}"/>
    <cellStyle name="Normal 4 2 2 3 2 2 3" xfId="5409" xr:uid="{00000000-0005-0000-0000-000012150000}"/>
    <cellStyle name="Normal 4 2 2 3 2 2_Actuals" xfId="5410" xr:uid="{00000000-0005-0000-0000-000013150000}"/>
    <cellStyle name="Normal 4 2 2 3 2 3" xfId="5411" xr:uid="{00000000-0005-0000-0000-000014150000}"/>
    <cellStyle name="Normal 4 2 2 3 2 3 2" xfId="5412" xr:uid="{00000000-0005-0000-0000-000015150000}"/>
    <cellStyle name="Normal 4 2 2 3 2 3_Actuals" xfId="5413" xr:uid="{00000000-0005-0000-0000-000016150000}"/>
    <cellStyle name="Normal 4 2 2 3 2 4" xfId="5414" xr:uid="{00000000-0005-0000-0000-000017150000}"/>
    <cellStyle name="Normal 4 2 2 3 2_Actuals" xfId="5415" xr:uid="{00000000-0005-0000-0000-000018150000}"/>
    <cellStyle name="Normal 4 2 2 3 3" xfId="5416" xr:uid="{00000000-0005-0000-0000-000019150000}"/>
    <cellStyle name="Normal 4 2 2 3 3 2" xfId="5417" xr:uid="{00000000-0005-0000-0000-00001A150000}"/>
    <cellStyle name="Normal 4 2 2 3 3 2 2" xfId="5418" xr:uid="{00000000-0005-0000-0000-00001B150000}"/>
    <cellStyle name="Normal 4 2 2 3 3 2_Actuals" xfId="5419" xr:uid="{00000000-0005-0000-0000-00001C150000}"/>
    <cellStyle name="Normal 4 2 2 3 3 3" xfId="5420" xr:uid="{00000000-0005-0000-0000-00001D150000}"/>
    <cellStyle name="Normal 4 2 2 3 3_Actuals" xfId="5421" xr:uid="{00000000-0005-0000-0000-00001E150000}"/>
    <cellStyle name="Normal 4 2 2 3 4" xfId="5422" xr:uid="{00000000-0005-0000-0000-00001F150000}"/>
    <cellStyle name="Normal 4 2 2 3 4 2" xfId="5423" xr:uid="{00000000-0005-0000-0000-000020150000}"/>
    <cellStyle name="Normal 4 2 2 3 4_Actuals" xfId="5424" xr:uid="{00000000-0005-0000-0000-000021150000}"/>
    <cellStyle name="Normal 4 2 2 3 5" xfId="5425" xr:uid="{00000000-0005-0000-0000-000022150000}"/>
    <cellStyle name="Normal 4 2 2 3_Actuals" xfId="5426" xr:uid="{00000000-0005-0000-0000-000023150000}"/>
    <cellStyle name="Normal 4 2 2 4" xfId="5427" xr:uid="{00000000-0005-0000-0000-000024150000}"/>
    <cellStyle name="Normal 4 2 2 4 2" xfId="5428" xr:uid="{00000000-0005-0000-0000-000025150000}"/>
    <cellStyle name="Normal 4 2 2 4 2 2" xfId="5429" xr:uid="{00000000-0005-0000-0000-000026150000}"/>
    <cellStyle name="Normal 4 2 2 4 2_Actuals" xfId="5430" xr:uid="{00000000-0005-0000-0000-000027150000}"/>
    <cellStyle name="Normal 4 2 2 4 3" xfId="5431" xr:uid="{00000000-0005-0000-0000-000028150000}"/>
    <cellStyle name="Normal 4 2 2 4 3 2" xfId="5432" xr:uid="{00000000-0005-0000-0000-000029150000}"/>
    <cellStyle name="Normal 4 2 2 4 3 2 2" xfId="5433" xr:uid="{00000000-0005-0000-0000-00002A150000}"/>
    <cellStyle name="Normal 4 2 2 4 3 2_Actuals" xfId="5434" xr:uid="{00000000-0005-0000-0000-00002B150000}"/>
    <cellStyle name="Normal 4 2 2 4 3 3" xfId="5435" xr:uid="{00000000-0005-0000-0000-00002C150000}"/>
    <cellStyle name="Normal 4 2 2 4 3_Actuals" xfId="5436" xr:uid="{00000000-0005-0000-0000-00002D150000}"/>
    <cellStyle name="Normal 4 2 2 4 4" xfId="5437" xr:uid="{00000000-0005-0000-0000-00002E150000}"/>
    <cellStyle name="Normal 4 2 2 4 4 2" xfId="5438" xr:uid="{00000000-0005-0000-0000-00002F150000}"/>
    <cellStyle name="Normal 4 2 2 4 4_Actuals" xfId="5439" xr:uid="{00000000-0005-0000-0000-000030150000}"/>
    <cellStyle name="Normal 4 2 2 4 5" xfId="5440" xr:uid="{00000000-0005-0000-0000-000031150000}"/>
    <cellStyle name="Normal 4 2 2 4_Actuals" xfId="5441" xr:uid="{00000000-0005-0000-0000-000032150000}"/>
    <cellStyle name="Normal 4 2 2 5" xfId="5442" xr:uid="{00000000-0005-0000-0000-000033150000}"/>
    <cellStyle name="Normal 4 2 2 5 2" xfId="5443" xr:uid="{00000000-0005-0000-0000-000034150000}"/>
    <cellStyle name="Normal 4 2 2 5 2 2" xfId="5444" xr:uid="{00000000-0005-0000-0000-000035150000}"/>
    <cellStyle name="Normal 4 2 2 5 2 2 2" xfId="5445" xr:uid="{00000000-0005-0000-0000-000036150000}"/>
    <cellStyle name="Normal 4 2 2 5 2 2_Actuals" xfId="5446" xr:uid="{00000000-0005-0000-0000-000037150000}"/>
    <cellStyle name="Normal 4 2 2 5 2 3" xfId="5447" xr:uid="{00000000-0005-0000-0000-000038150000}"/>
    <cellStyle name="Normal 4 2 2 5 2_Actuals" xfId="5448" xr:uid="{00000000-0005-0000-0000-000039150000}"/>
    <cellStyle name="Normal 4 2 2 5 3" xfId="5449" xr:uid="{00000000-0005-0000-0000-00003A150000}"/>
    <cellStyle name="Normal 4 2 2 5 3 2" xfId="5450" xr:uid="{00000000-0005-0000-0000-00003B150000}"/>
    <cellStyle name="Normal 4 2 2 5 3_Actuals" xfId="5451" xr:uid="{00000000-0005-0000-0000-00003C150000}"/>
    <cellStyle name="Normal 4 2 2 5 4" xfId="5452" xr:uid="{00000000-0005-0000-0000-00003D150000}"/>
    <cellStyle name="Normal 4 2 2 5_Actuals" xfId="5453" xr:uid="{00000000-0005-0000-0000-00003E150000}"/>
    <cellStyle name="Normal 4 2 2 6" xfId="5454" xr:uid="{00000000-0005-0000-0000-00003F150000}"/>
    <cellStyle name="Normal 4 2 2 6 2" xfId="5455" xr:uid="{00000000-0005-0000-0000-000040150000}"/>
    <cellStyle name="Normal 4 2 2 6 2 2" xfId="5456" xr:uid="{00000000-0005-0000-0000-000041150000}"/>
    <cellStyle name="Normal 4 2 2 6 2_Actuals" xfId="5457" xr:uid="{00000000-0005-0000-0000-000042150000}"/>
    <cellStyle name="Normal 4 2 2 6 3" xfId="5458" xr:uid="{00000000-0005-0000-0000-000043150000}"/>
    <cellStyle name="Normal 4 2 2 6_Actuals" xfId="5459" xr:uid="{00000000-0005-0000-0000-000044150000}"/>
    <cellStyle name="Normal 4 2 2 7" xfId="5460" xr:uid="{00000000-0005-0000-0000-000045150000}"/>
    <cellStyle name="Normal 4 2 2 7 2" xfId="5461" xr:uid="{00000000-0005-0000-0000-000046150000}"/>
    <cellStyle name="Normal 4 2 2 7_Actuals" xfId="5462" xr:uid="{00000000-0005-0000-0000-000047150000}"/>
    <cellStyle name="Normal 4 2 2 8" xfId="5463" xr:uid="{00000000-0005-0000-0000-000048150000}"/>
    <cellStyle name="Normal 4 2 2_Actuals" xfId="5464" xr:uid="{00000000-0005-0000-0000-000049150000}"/>
    <cellStyle name="Normal 4 2 3" xfId="5465" xr:uid="{00000000-0005-0000-0000-00004A150000}"/>
    <cellStyle name="Normal 4 2 3 2" xfId="5466" xr:uid="{00000000-0005-0000-0000-00004B150000}"/>
    <cellStyle name="Normal 4 2 3 2 2" xfId="5467" xr:uid="{00000000-0005-0000-0000-00004C150000}"/>
    <cellStyle name="Normal 4 2 3 2 2 2" xfId="5468" xr:uid="{00000000-0005-0000-0000-00004D150000}"/>
    <cellStyle name="Normal 4 2 3 2 2 2 2" xfId="5469" xr:uid="{00000000-0005-0000-0000-00004E150000}"/>
    <cellStyle name="Normal 4 2 3 2 2 2 2 2" xfId="5470" xr:uid="{00000000-0005-0000-0000-00004F150000}"/>
    <cellStyle name="Normal 4 2 3 2 2 2 2_Actuals" xfId="5471" xr:uid="{00000000-0005-0000-0000-000050150000}"/>
    <cellStyle name="Normal 4 2 3 2 2 2 3" xfId="5472" xr:uid="{00000000-0005-0000-0000-000051150000}"/>
    <cellStyle name="Normal 4 2 3 2 2 2_Actuals" xfId="5473" xr:uid="{00000000-0005-0000-0000-000052150000}"/>
    <cellStyle name="Normal 4 2 3 2 2 3" xfId="5474" xr:uid="{00000000-0005-0000-0000-000053150000}"/>
    <cellStyle name="Normal 4 2 3 2 2 3 2" xfId="5475" xr:uid="{00000000-0005-0000-0000-000054150000}"/>
    <cellStyle name="Normal 4 2 3 2 2 3_Actuals" xfId="5476" xr:uid="{00000000-0005-0000-0000-000055150000}"/>
    <cellStyle name="Normal 4 2 3 2 2 4" xfId="5477" xr:uid="{00000000-0005-0000-0000-000056150000}"/>
    <cellStyle name="Normal 4 2 3 2 2_Actuals" xfId="5478" xr:uid="{00000000-0005-0000-0000-000057150000}"/>
    <cellStyle name="Normal 4 2 3 2 3" xfId="5479" xr:uid="{00000000-0005-0000-0000-000058150000}"/>
    <cellStyle name="Normal 4 2 3 2 3 2" xfId="5480" xr:uid="{00000000-0005-0000-0000-000059150000}"/>
    <cellStyle name="Normal 4 2 3 2 3 2 2" xfId="5481" xr:uid="{00000000-0005-0000-0000-00005A150000}"/>
    <cellStyle name="Normal 4 2 3 2 3 2_Actuals" xfId="5482" xr:uid="{00000000-0005-0000-0000-00005B150000}"/>
    <cellStyle name="Normal 4 2 3 2 3 3" xfId="5483" xr:uid="{00000000-0005-0000-0000-00005C150000}"/>
    <cellStyle name="Normal 4 2 3 2 3_Actuals" xfId="5484" xr:uid="{00000000-0005-0000-0000-00005D150000}"/>
    <cellStyle name="Normal 4 2 3 2 4" xfId="5485" xr:uid="{00000000-0005-0000-0000-00005E150000}"/>
    <cellStyle name="Normal 4 2 3 2 4 2" xfId="5486" xr:uid="{00000000-0005-0000-0000-00005F150000}"/>
    <cellStyle name="Normal 4 2 3 2 4_Actuals" xfId="5487" xr:uid="{00000000-0005-0000-0000-000060150000}"/>
    <cellStyle name="Normal 4 2 3 2 5" xfId="5488" xr:uid="{00000000-0005-0000-0000-000061150000}"/>
    <cellStyle name="Normal 4 2 3 2_Actuals" xfId="5489" xr:uid="{00000000-0005-0000-0000-000062150000}"/>
    <cellStyle name="Normal 4 2 3 3" xfId="5490" xr:uid="{00000000-0005-0000-0000-000063150000}"/>
    <cellStyle name="Normal 4 2 3 3 2" xfId="5491" xr:uid="{00000000-0005-0000-0000-000064150000}"/>
    <cellStyle name="Normal 4 2 3 3 2 2" xfId="5492" xr:uid="{00000000-0005-0000-0000-000065150000}"/>
    <cellStyle name="Normal 4 2 3 3 2 2 2" xfId="5493" xr:uid="{00000000-0005-0000-0000-000066150000}"/>
    <cellStyle name="Normal 4 2 3 3 2 2 2 2" xfId="5494" xr:uid="{00000000-0005-0000-0000-000067150000}"/>
    <cellStyle name="Normal 4 2 3 3 2 2 2_Actuals" xfId="5495" xr:uid="{00000000-0005-0000-0000-000068150000}"/>
    <cellStyle name="Normal 4 2 3 3 2 2 3" xfId="5496" xr:uid="{00000000-0005-0000-0000-000069150000}"/>
    <cellStyle name="Normal 4 2 3 3 2 2_Actuals" xfId="5497" xr:uid="{00000000-0005-0000-0000-00006A150000}"/>
    <cellStyle name="Normal 4 2 3 3 2 3" xfId="5498" xr:uid="{00000000-0005-0000-0000-00006B150000}"/>
    <cellStyle name="Normal 4 2 3 3 2 3 2" xfId="5499" xr:uid="{00000000-0005-0000-0000-00006C150000}"/>
    <cellStyle name="Normal 4 2 3 3 2 3_Actuals" xfId="5500" xr:uid="{00000000-0005-0000-0000-00006D150000}"/>
    <cellStyle name="Normal 4 2 3 3 2 4" xfId="5501" xr:uid="{00000000-0005-0000-0000-00006E150000}"/>
    <cellStyle name="Normal 4 2 3 3 2_Actuals" xfId="5502" xr:uid="{00000000-0005-0000-0000-00006F150000}"/>
    <cellStyle name="Normal 4 2 3 3 3" xfId="5503" xr:uid="{00000000-0005-0000-0000-000070150000}"/>
    <cellStyle name="Normal 4 2 3 3 3 2" xfId="5504" xr:uid="{00000000-0005-0000-0000-000071150000}"/>
    <cellStyle name="Normal 4 2 3 3 3 2 2" xfId="5505" xr:uid="{00000000-0005-0000-0000-000072150000}"/>
    <cellStyle name="Normal 4 2 3 3 3 2_Actuals" xfId="5506" xr:uid="{00000000-0005-0000-0000-000073150000}"/>
    <cellStyle name="Normal 4 2 3 3 3 3" xfId="5507" xr:uid="{00000000-0005-0000-0000-000074150000}"/>
    <cellStyle name="Normal 4 2 3 3 3_Actuals" xfId="5508" xr:uid="{00000000-0005-0000-0000-000075150000}"/>
    <cellStyle name="Normal 4 2 3 3 4" xfId="5509" xr:uid="{00000000-0005-0000-0000-000076150000}"/>
    <cellStyle name="Normal 4 2 3 3 4 2" xfId="5510" xr:uid="{00000000-0005-0000-0000-000077150000}"/>
    <cellStyle name="Normal 4 2 3 3 4_Actuals" xfId="5511" xr:uid="{00000000-0005-0000-0000-000078150000}"/>
    <cellStyle name="Normal 4 2 3 3 5" xfId="5512" xr:uid="{00000000-0005-0000-0000-000079150000}"/>
    <cellStyle name="Normal 4 2 3 3_Actuals" xfId="5513" xr:uid="{00000000-0005-0000-0000-00007A150000}"/>
    <cellStyle name="Normal 4 2 3 4" xfId="5514" xr:uid="{00000000-0005-0000-0000-00007B150000}"/>
    <cellStyle name="Normal 4 2 3 4 2" xfId="5515" xr:uid="{00000000-0005-0000-0000-00007C150000}"/>
    <cellStyle name="Normal 4 2 3 4 2 2" xfId="5516" xr:uid="{00000000-0005-0000-0000-00007D150000}"/>
    <cellStyle name="Normal 4 2 3 4 2 2 2" xfId="5517" xr:uid="{00000000-0005-0000-0000-00007E150000}"/>
    <cellStyle name="Normal 4 2 3 4 2 2_Actuals" xfId="5518" xr:uid="{00000000-0005-0000-0000-00007F150000}"/>
    <cellStyle name="Normal 4 2 3 4 2 3" xfId="5519" xr:uid="{00000000-0005-0000-0000-000080150000}"/>
    <cellStyle name="Normal 4 2 3 4 2_Actuals" xfId="5520" xr:uid="{00000000-0005-0000-0000-000081150000}"/>
    <cellStyle name="Normal 4 2 3 4 3" xfId="5521" xr:uid="{00000000-0005-0000-0000-000082150000}"/>
    <cellStyle name="Normal 4 2 3 4 3 2" xfId="5522" xr:uid="{00000000-0005-0000-0000-000083150000}"/>
    <cellStyle name="Normal 4 2 3 4 3_Actuals" xfId="5523" xr:uid="{00000000-0005-0000-0000-000084150000}"/>
    <cellStyle name="Normal 4 2 3 4 4" xfId="5524" xr:uid="{00000000-0005-0000-0000-000085150000}"/>
    <cellStyle name="Normal 4 2 3 4_Actuals" xfId="5525" xr:uid="{00000000-0005-0000-0000-000086150000}"/>
    <cellStyle name="Normal 4 2 3 5" xfId="5526" xr:uid="{00000000-0005-0000-0000-000087150000}"/>
    <cellStyle name="Normal 4 2 3 5 2" xfId="5527" xr:uid="{00000000-0005-0000-0000-000088150000}"/>
    <cellStyle name="Normal 4 2 3 5 2 2" xfId="5528" xr:uid="{00000000-0005-0000-0000-000089150000}"/>
    <cellStyle name="Normal 4 2 3 5 2 2 2" xfId="5529" xr:uid="{00000000-0005-0000-0000-00008A150000}"/>
    <cellStyle name="Normal 4 2 3 5 2 2_Actuals" xfId="5530" xr:uid="{00000000-0005-0000-0000-00008B150000}"/>
    <cellStyle name="Normal 4 2 3 5 2 3" xfId="5531" xr:uid="{00000000-0005-0000-0000-00008C150000}"/>
    <cellStyle name="Normal 4 2 3 5 2_Actuals" xfId="5532" xr:uid="{00000000-0005-0000-0000-00008D150000}"/>
    <cellStyle name="Normal 4 2 3 5 3" xfId="5533" xr:uid="{00000000-0005-0000-0000-00008E150000}"/>
    <cellStyle name="Normal 4 2 3 5 3 2" xfId="5534" xr:uid="{00000000-0005-0000-0000-00008F150000}"/>
    <cellStyle name="Normal 4 2 3 5 3_Actuals" xfId="5535" xr:uid="{00000000-0005-0000-0000-000090150000}"/>
    <cellStyle name="Normal 4 2 3 5 4" xfId="5536" xr:uid="{00000000-0005-0000-0000-000091150000}"/>
    <cellStyle name="Normal 4 2 3 5_Actuals" xfId="5537" xr:uid="{00000000-0005-0000-0000-000092150000}"/>
    <cellStyle name="Normal 4 2 3 6" xfId="5538" xr:uid="{00000000-0005-0000-0000-000093150000}"/>
    <cellStyle name="Normal 4 2 3 6 2" xfId="5539" xr:uid="{00000000-0005-0000-0000-000094150000}"/>
    <cellStyle name="Normal 4 2 3 6 2 2" xfId="5540" xr:uid="{00000000-0005-0000-0000-000095150000}"/>
    <cellStyle name="Normal 4 2 3 6 2_Actuals" xfId="5541" xr:uid="{00000000-0005-0000-0000-000096150000}"/>
    <cellStyle name="Normal 4 2 3 6 3" xfId="5542" xr:uid="{00000000-0005-0000-0000-000097150000}"/>
    <cellStyle name="Normal 4 2 3 6_Actuals" xfId="5543" xr:uid="{00000000-0005-0000-0000-000098150000}"/>
    <cellStyle name="Normal 4 2 3 7" xfId="5544" xr:uid="{00000000-0005-0000-0000-000099150000}"/>
    <cellStyle name="Normal 4 2 3 7 2" xfId="5545" xr:uid="{00000000-0005-0000-0000-00009A150000}"/>
    <cellStyle name="Normal 4 2 3 7_Actuals" xfId="5546" xr:uid="{00000000-0005-0000-0000-00009B150000}"/>
    <cellStyle name="Normal 4 2 3 8" xfId="5547" xr:uid="{00000000-0005-0000-0000-00009C150000}"/>
    <cellStyle name="Normal 4 2 3_Actuals" xfId="5548" xr:uid="{00000000-0005-0000-0000-00009D150000}"/>
    <cellStyle name="Normal 4 2 4" xfId="5549" xr:uid="{00000000-0005-0000-0000-00009E150000}"/>
    <cellStyle name="Normal 4 2 4 2" xfId="5550" xr:uid="{00000000-0005-0000-0000-00009F150000}"/>
    <cellStyle name="Normal 4 2 4 2 2" xfId="5551" xr:uid="{00000000-0005-0000-0000-0000A0150000}"/>
    <cellStyle name="Normal 4 2 4 2 2 2" xfId="5552" xr:uid="{00000000-0005-0000-0000-0000A1150000}"/>
    <cellStyle name="Normal 4 2 4 2 2 2 2" xfId="5553" xr:uid="{00000000-0005-0000-0000-0000A2150000}"/>
    <cellStyle name="Normal 4 2 4 2 2 2_Actuals" xfId="5554" xr:uid="{00000000-0005-0000-0000-0000A3150000}"/>
    <cellStyle name="Normal 4 2 4 2 2 3" xfId="5555" xr:uid="{00000000-0005-0000-0000-0000A4150000}"/>
    <cellStyle name="Normal 4 2 4 2 2_Actuals" xfId="5556" xr:uid="{00000000-0005-0000-0000-0000A5150000}"/>
    <cellStyle name="Normal 4 2 4 2 3" xfId="5557" xr:uid="{00000000-0005-0000-0000-0000A6150000}"/>
    <cellStyle name="Normal 4 2 4 2 3 2" xfId="5558" xr:uid="{00000000-0005-0000-0000-0000A7150000}"/>
    <cellStyle name="Normal 4 2 4 2 3_Actuals" xfId="5559" xr:uid="{00000000-0005-0000-0000-0000A8150000}"/>
    <cellStyle name="Normal 4 2 4 2 4" xfId="5560" xr:uid="{00000000-0005-0000-0000-0000A9150000}"/>
    <cellStyle name="Normal 4 2 4 2_Actuals" xfId="5561" xr:uid="{00000000-0005-0000-0000-0000AA150000}"/>
    <cellStyle name="Normal 4 2 4 3" xfId="5562" xr:uid="{00000000-0005-0000-0000-0000AB150000}"/>
    <cellStyle name="Normal 4 2 4 3 2" xfId="5563" xr:uid="{00000000-0005-0000-0000-0000AC150000}"/>
    <cellStyle name="Normal 4 2 4 3 2 2" xfId="5564" xr:uid="{00000000-0005-0000-0000-0000AD150000}"/>
    <cellStyle name="Normal 4 2 4 3 2_Actuals" xfId="5565" xr:uid="{00000000-0005-0000-0000-0000AE150000}"/>
    <cellStyle name="Normal 4 2 4 3 3" xfId="5566" xr:uid="{00000000-0005-0000-0000-0000AF150000}"/>
    <cellStyle name="Normal 4 2 4 3_Actuals" xfId="5567" xr:uid="{00000000-0005-0000-0000-0000B0150000}"/>
    <cellStyle name="Normal 4 2 4 4" xfId="5568" xr:uid="{00000000-0005-0000-0000-0000B1150000}"/>
    <cellStyle name="Normal 4 2 4 4 2" xfId="5569" xr:uid="{00000000-0005-0000-0000-0000B2150000}"/>
    <cellStyle name="Normal 4 2 4 4_Actuals" xfId="5570" xr:uid="{00000000-0005-0000-0000-0000B3150000}"/>
    <cellStyle name="Normal 4 2 4 5" xfId="5571" xr:uid="{00000000-0005-0000-0000-0000B4150000}"/>
    <cellStyle name="Normal 4 2 4_Actuals" xfId="5572" xr:uid="{00000000-0005-0000-0000-0000B5150000}"/>
    <cellStyle name="Normal 4 2 5" xfId="5573" xr:uid="{00000000-0005-0000-0000-0000B6150000}"/>
    <cellStyle name="Normal 4 2 5 2" xfId="5574" xr:uid="{00000000-0005-0000-0000-0000B7150000}"/>
    <cellStyle name="Normal 4 2 5 2 2" xfId="5575" xr:uid="{00000000-0005-0000-0000-0000B8150000}"/>
    <cellStyle name="Normal 4 2 5 2 2 2" xfId="5576" xr:uid="{00000000-0005-0000-0000-0000B9150000}"/>
    <cellStyle name="Normal 4 2 5 2 2 2 2" xfId="5577" xr:uid="{00000000-0005-0000-0000-0000BA150000}"/>
    <cellStyle name="Normal 4 2 5 2 2 2_Actuals" xfId="5578" xr:uid="{00000000-0005-0000-0000-0000BB150000}"/>
    <cellStyle name="Normal 4 2 5 2 2 3" xfId="5579" xr:uid="{00000000-0005-0000-0000-0000BC150000}"/>
    <cellStyle name="Normal 4 2 5 2 2_Actuals" xfId="5580" xr:uid="{00000000-0005-0000-0000-0000BD150000}"/>
    <cellStyle name="Normal 4 2 5 2 3" xfId="5581" xr:uid="{00000000-0005-0000-0000-0000BE150000}"/>
    <cellStyle name="Normal 4 2 5 2 3 2" xfId="5582" xr:uid="{00000000-0005-0000-0000-0000BF150000}"/>
    <cellStyle name="Normal 4 2 5 2 3_Actuals" xfId="5583" xr:uid="{00000000-0005-0000-0000-0000C0150000}"/>
    <cellStyle name="Normal 4 2 5 2 4" xfId="5584" xr:uid="{00000000-0005-0000-0000-0000C1150000}"/>
    <cellStyle name="Normal 4 2 5 2_Actuals" xfId="5585" xr:uid="{00000000-0005-0000-0000-0000C2150000}"/>
    <cellStyle name="Normal 4 2 5 3" xfId="5586" xr:uid="{00000000-0005-0000-0000-0000C3150000}"/>
    <cellStyle name="Normal 4 2 5 3 2" xfId="5587" xr:uid="{00000000-0005-0000-0000-0000C4150000}"/>
    <cellStyle name="Normal 4 2 5 3 2 2" xfId="5588" xr:uid="{00000000-0005-0000-0000-0000C5150000}"/>
    <cellStyle name="Normal 4 2 5 3 2_Actuals" xfId="5589" xr:uid="{00000000-0005-0000-0000-0000C6150000}"/>
    <cellStyle name="Normal 4 2 5 3 3" xfId="5590" xr:uid="{00000000-0005-0000-0000-0000C7150000}"/>
    <cellStyle name="Normal 4 2 5 3_Actuals" xfId="5591" xr:uid="{00000000-0005-0000-0000-0000C8150000}"/>
    <cellStyle name="Normal 4 2 5 4" xfId="5592" xr:uid="{00000000-0005-0000-0000-0000C9150000}"/>
    <cellStyle name="Normal 4 2 5 4 2" xfId="5593" xr:uid="{00000000-0005-0000-0000-0000CA150000}"/>
    <cellStyle name="Normal 4 2 5 4_Actuals" xfId="5594" xr:uid="{00000000-0005-0000-0000-0000CB150000}"/>
    <cellStyle name="Normal 4 2 5 5" xfId="5595" xr:uid="{00000000-0005-0000-0000-0000CC150000}"/>
    <cellStyle name="Normal 4 2 5_Actuals" xfId="5596" xr:uid="{00000000-0005-0000-0000-0000CD150000}"/>
    <cellStyle name="Normal 4 2 6" xfId="5597" xr:uid="{00000000-0005-0000-0000-0000CE150000}"/>
    <cellStyle name="Normal 4 2 6 2" xfId="5598" xr:uid="{00000000-0005-0000-0000-0000CF150000}"/>
    <cellStyle name="Normal 4 2 6 2 2" xfId="5599" xr:uid="{00000000-0005-0000-0000-0000D0150000}"/>
    <cellStyle name="Normal 4 2 6 2_Actuals" xfId="5600" xr:uid="{00000000-0005-0000-0000-0000D1150000}"/>
    <cellStyle name="Normal 4 2 6 3" xfId="5601" xr:uid="{00000000-0005-0000-0000-0000D2150000}"/>
    <cellStyle name="Normal 4 2 6 3 2" xfId="5602" xr:uid="{00000000-0005-0000-0000-0000D3150000}"/>
    <cellStyle name="Normal 4 2 6 3 2 2" xfId="5603" xr:uid="{00000000-0005-0000-0000-0000D4150000}"/>
    <cellStyle name="Normal 4 2 6 3 2_Actuals" xfId="5604" xr:uid="{00000000-0005-0000-0000-0000D5150000}"/>
    <cellStyle name="Normal 4 2 6 3 3" xfId="5605" xr:uid="{00000000-0005-0000-0000-0000D6150000}"/>
    <cellStyle name="Normal 4 2 6 3_Actuals" xfId="5606" xr:uid="{00000000-0005-0000-0000-0000D7150000}"/>
    <cellStyle name="Normal 4 2 6 4" xfId="5607" xr:uid="{00000000-0005-0000-0000-0000D8150000}"/>
    <cellStyle name="Normal 4 2 6 4 2" xfId="5608" xr:uid="{00000000-0005-0000-0000-0000D9150000}"/>
    <cellStyle name="Normal 4 2 6 4_Actuals" xfId="5609" xr:uid="{00000000-0005-0000-0000-0000DA150000}"/>
    <cellStyle name="Normal 4 2 6 5" xfId="5610" xr:uid="{00000000-0005-0000-0000-0000DB150000}"/>
    <cellStyle name="Normal 4 2 6_Actuals" xfId="5611" xr:uid="{00000000-0005-0000-0000-0000DC150000}"/>
    <cellStyle name="Normal 4 2 7" xfId="5612" xr:uid="{00000000-0005-0000-0000-0000DD150000}"/>
    <cellStyle name="Normal 4 2 7 2" xfId="5613" xr:uid="{00000000-0005-0000-0000-0000DE150000}"/>
    <cellStyle name="Normal 4 2 7 2 2" xfId="5614" xr:uid="{00000000-0005-0000-0000-0000DF150000}"/>
    <cellStyle name="Normal 4 2 7 2 2 2" xfId="5615" xr:uid="{00000000-0005-0000-0000-0000E0150000}"/>
    <cellStyle name="Normal 4 2 7 2 2_Actuals" xfId="5616" xr:uid="{00000000-0005-0000-0000-0000E1150000}"/>
    <cellStyle name="Normal 4 2 7 2 3" xfId="5617" xr:uid="{00000000-0005-0000-0000-0000E2150000}"/>
    <cellStyle name="Normal 4 2 7 2_Actuals" xfId="5618" xr:uid="{00000000-0005-0000-0000-0000E3150000}"/>
    <cellStyle name="Normal 4 2 7 3" xfId="5619" xr:uid="{00000000-0005-0000-0000-0000E4150000}"/>
    <cellStyle name="Normal 4 2 7 3 2" xfId="5620" xr:uid="{00000000-0005-0000-0000-0000E5150000}"/>
    <cellStyle name="Normal 4 2 7 3_Actuals" xfId="5621" xr:uid="{00000000-0005-0000-0000-0000E6150000}"/>
    <cellStyle name="Normal 4 2 7 4" xfId="5622" xr:uid="{00000000-0005-0000-0000-0000E7150000}"/>
    <cellStyle name="Normal 4 2 7_Actuals" xfId="5623" xr:uid="{00000000-0005-0000-0000-0000E8150000}"/>
    <cellStyle name="Normal 4 2 8" xfId="5624" xr:uid="{00000000-0005-0000-0000-0000E9150000}"/>
    <cellStyle name="Normal 4 2 8 2" xfId="5625" xr:uid="{00000000-0005-0000-0000-0000EA150000}"/>
    <cellStyle name="Normal 4 2 8 2 2" xfId="5626" xr:uid="{00000000-0005-0000-0000-0000EB150000}"/>
    <cellStyle name="Normal 4 2 8 2 2 2" xfId="5627" xr:uid="{00000000-0005-0000-0000-0000EC150000}"/>
    <cellStyle name="Normal 4 2 8 2 2_Actuals" xfId="5628" xr:uid="{00000000-0005-0000-0000-0000ED150000}"/>
    <cellStyle name="Normal 4 2 8 2 3" xfId="5629" xr:uid="{00000000-0005-0000-0000-0000EE150000}"/>
    <cellStyle name="Normal 4 2 8 2_Actuals" xfId="5630" xr:uid="{00000000-0005-0000-0000-0000EF150000}"/>
    <cellStyle name="Normal 4 2 8 3" xfId="5631" xr:uid="{00000000-0005-0000-0000-0000F0150000}"/>
    <cellStyle name="Normal 4 2 8 3 2" xfId="5632" xr:uid="{00000000-0005-0000-0000-0000F1150000}"/>
    <cellStyle name="Normal 4 2 8 3_Actuals" xfId="5633" xr:uid="{00000000-0005-0000-0000-0000F2150000}"/>
    <cellStyle name="Normal 4 2 8 4" xfId="5634" xr:uid="{00000000-0005-0000-0000-0000F3150000}"/>
    <cellStyle name="Normal 4 2 8_Actuals" xfId="5635" xr:uid="{00000000-0005-0000-0000-0000F4150000}"/>
    <cellStyle name="Normal 4 2 9" xfId="5636" xr:uid="{00000000-0005-0000-0000-0000F5150000}"/>
    <cellStyle name="Normal 4 2 9 2" xfId="5637" xr:uid="{00000000-0005-0000-0000-0000F6150000}"/>
    <cellStyle name="Normal 4 2 9 2 2" xfId="5638" xr:uid="{00000000-0005-0000-0000-0000F7150000}"/>
    <cellStyle name="Normal 4 2 9 2 2 2" xfId="5639" xr:uid="{00000000-0005-0000-0000-0000F8150000}"/>
    <cellStyle name="Normal 4 2 9 2 2_Actuals" xfId="5640" xr:uid="{00000000-0005-0000-0000-0000F9150000}"/>
    <cellStyle name="Normal 4 2 9 2 3" xfId="5641" xr:uid="{00000000-0005-0000-0000-0000FA150000}"/>
    <cellStyle name="Normal 4 2 9 2_Actuals" xfId="5642" xr:uid="{00000000-0005-0000-0000-0000FB150000}"/>
    <cellStyle name="Normal 4 2 9 3" xfId="5643" xr:uid="{00000000-0005-0000-0000-0000FC150000}"/>
    <cellStyle name="Normal 4 2 9 3 2" xfId="5644" xr:uid="{00000000-0005-0000-0000-0000FD150000}"/>
    <cellStyle name="Normal 4 2 9 3_Actuals" xfId="5645" xr:uid="{00000000-0005-0000-0000-0000FE150000}"/>
    <cellStyle name="Normal 4 2 9 4" xfId="5646" xr:uid="{00000000-0005-0000-0000-0000FF150000}"/>
    <cellStyle name="Normal 4 2 9_Actuals" xfId="5647" xr:uid="{00000000-0005-0000-0000-000000160000}"/>
    <cellStyle name="Normal 4 2_Actuals" xfId="5648" xr:uid="{00000000-0005-0000-0000-000001160000}"/>
    <cellStyle name="Normal 4 3" xfId="5649" xr:uid="{00000000-0005-0000-0000-000002160000}"/>
    <cellStyle name="Normal 4 3 2" xfId="5650" xr:uid="{00000000-0005-0000-0000-000003160000}"/>
    <cellStyle name="Normal 4 3 2 2" xfId="5651" xr:uid="{00000000-0005-0000-0000-000004160000}"/>
    <cellStyle name="Normal 4 3 2 2 2" xfId="5652" xr:uid="{00000000-0005-0000-0000-000005160000}"/>
    <cellStyle name="Normal 4 3 2 2_Actuals" xfId="5653" xr:uid="{00000000-0005-0000-0000-000006160000}"/>
    <cellStyle name="Normal 4 3 2 3" xfId="5654" xr:uid="{00000000-0005-0000-0000-000007160000}"/>
    <cellStyle name="Normal 4 3 2_Actuals" xfId="5655" xr:uid="{00000000-0005-0000-0000-000008160000}"/>
    <cellStyle name="Normal 4 3 3" xfId="5656" xr:uid="{00000000-0005-0000-0000-000009160000}"/>
    <cellStyle name="Normal 4 3 3 2" xfId="5657" xr:uid="{00000000-0005-0000-0000-00000A160000}"/>
    <cellStyle name="Normal 4 3 3_Actuals" xfId="5658" xr:uid="{00000000-0005-0000-0000-00000B160000}"/>
    <cellStyle name="Normal 4 3 4" xfId="5659" xr:uid="{00000000-0005-0000-0000-00000C160000}"/>
    <cellStyle name="Normal 4 3_Actuals" xfId="5660" xr:uid="{00000000-0005-0000-0000-00000D160000}"/>
    <cellStyle name="Normal 4 4" xfId="5661" xr:uid="{00000000-0005-0000-0000-00000E160000}"/>
    <cellStyle name="Normal 4 4 2" xfId="5662" xr:uid="{00000000-0005-0000-0000-00000F160000}"/>
    <cellStyle name="Normal 4 4_Actuals" xfId="5663" xr:uid="{00000000-0005-0000-0000-000010160000}"/>
    <cellStyle name="Normal 4 5" xfId="5664" xr:uid="{00000000-0005-0000-0000-000011160000}"/>
    <cellStyle name="Normal 4 5 2" xfId="5665" xr:uid="{00000000-0005-0000-0000-000012160000}"/>
    <cellStyle name="Normal 4 5_Actuals" xfId="5666" xr:uid="{00000000-0005-0000-0000-000013160000}"/>
    <cellStyle name="Normal 4 6" xfId="5667" xr:uid="{00000000-0005-0000-0000-000014160000}"/>
    <cellStyle name="Normal 4 7" xfId="5668" xr:uid="{00000000-0005-0000-0000-000015160000}"/>
    <cellStyle name="Normal 4_Actuals" xfId="5669" xr:uid="{00000000-0005-0000-0000-000016160000}"/>
    <cellStyle name="Normal 40" xfId="5670" xr:uid="{00000000-0005-0000-0000-000017160000}"/>
    <cellStyle name="Normal 40 2" xfId="5671" xr:uid="{00000000-0005-0000-0000-000018160000}"/>
    <cellStyle name="Normal 40 2 2" xfId="5672" xr:uid="{00000000-0005-0000-0000-000019160000}"/>
    <cellStyle name="Normal 40 2 2 2" xfId="5673" xr:uid="{00000000-0005-0000-0000-00001A160000}"/>
    <cellStyle name="Normal 40 2 2 2 2" xfId="5674" xr:uid="{00000000-0005-0000-0000-00001B160000}"/>
    <cellStyle name="Normal 40 2 2 2_Actuals" xfId="5675" xr:uid="{00000000-0005-0000-0000-00001C160000}"/>
    <cellStyle name="Normal 40 2 2 3" xfId="5676" xr:uid="{00000000-0005-0000-0000-00001D160000}"/>
    <cellStyle name="Normal 40 2 2_Actuals" xfId="5677" xr:uid="{00000000-0005-0000-0000-00001E160000}"/>
    <cellStyle name="Normal 40 2 3" xfId="5678" xr:uid="{00000000-0005-0000-0000-00001F160000}"/>
    <cellStyle name="Normal 40 2 3 2" xfId="5679" xr:uid="{00000000-0005-0000-0000-000020160000}"/>
    <cellStyle name="Normal 40 2 3_Actuals" xfId="5680" xr:uid="{00000000-0005-0000-0000-000021160000}"/>
    <cellStyle name="Normal 40 2 4" xfId="5681" xr:uid="{00000000-0005-0000-0000-000022160000}"/>
    <cellStyle name="Normal 40 2_Actuals" xfId="5682" xr:uid="{00000000-0005-0000-0000-000023160000}"/>
    <cellStyle name="Normal 40 3" xfId="5683" xr:uid="{00000000-0005-0000-0000-000024160000}"/>
    <cellStyle name="Normal 40 3 2" xfId="5684" xr:uid="{00000000-0005-0000-0000-000025160000}"/>
    <cellStyle name="Normal 40 3 2 2" xfId="5685" xr:uid="{00000000-0005-0000-0000-000026160000}"/>
    <cellStyle name="Normal 40 3 2 2 2" xfId="5686" xr:uid="{00000000-0005-0000-0000-000027160000}"/>
    <cellStyle name="Normal 40 3 2 2_Actuals" xfId="5687" xr:uid="{00000000-0005-0000-0000-000028160000}"/>
    <cellStyle name="Normal 40 3 2 3" xfId="5688" xr:uid="{00000000-0005-0000-0000-000029160000}"/>
    <cellStyle name="Normal 40 3 2_Actuals" xfId="5689" xr:uid="{00000000-0005-0000-0000-00002A160000}"/>
    <cellStyle name="Normal 40 3 3" xfId="5690" xr:uid="{00000000-0005-0000-0000-00002B160000}"/>
    <cellStyle name="Normal 40 3 3 2" xfId="5691" xr:uid="{00000000-0005-0000-0000-00002C160000}"/>
    <cellStyle name="Normal 40 3 3_Actuals" xfId="5692" xr:uid="{00000000-0005-0000-0000-00002D160000}"/>
    <cellStyle name="Normal 40 3 4" xfId="5693" xr:uid="{00000000-0005-0000-0000-00002E160000}"/>
    <cellStyle name="Normal 40 3_Actuals" xfId="5694" xr:uid="{00000000-0005-0000-0000-00002F160000}"/>
    <cellStyle name="Normal 40 4" xfId="5695" xr:uid="{00000000-0005-0000-0000-000030160000}"/>
    <cellStyle name="Normal 40 4 2" xfId="5696" xr:uid="{00000000-0005-0000-0000-000031160000}"/>
    <cellStyle name="Normal 40 4 2 2" xfId="5697" xr:uid="{00000000-0005-0000-0000-000032160000}"/>
    <cellStyle name="Normal 40 4 2_Actuals" xfId="5698" xr:uid="{00000000-0005-0000-0000-000033160000}"/>
    <cellStyle name="Normal 40 4 3" xfId="5699" xr:uid="{00000000-0005-0000-0000-000034160000}"/>
    <cellStyle name="Normal 40 4_Actuals" xfId="5700" xr:uid="{00000000-0005-0000-0000-000035160000}"/>
    <cellStyle name="Normal 40 5" xfId="5701" xr:uid="{00000000-0005-0000-0000-000036160000}"/>
    <cellStyle name="Normal 40 5 2" xfId="5702" xr:uid="{00000000-0005-0000-0000-000037160000}"/>
    <cellStyle name="Normal 40 5_Actuals" xfId="5703" xr:uid="{00000000-0005-0000-0000-000038160000}"/>
    <cellStyle name="Normal 40 6" xfId="5704" xr:uid="{00000000-0005-0000-0000-000039160000}"/>
    <cellStyle name="Normal 40_Actuals" xfId="5705" xr:uid="{00000000-0005-0000-0000-00003A160000}"/>
    <cellStyle name="Normal 41" xfId="5706" xr:uid="{00000000-0005-0000-0000-00003B160000}"/>
    <cellStyle name="Normal 41 2" xfId="5707" xr:uid="{00000000-0005-0000-0000-00003C160000}"/>
    <cellStyle name="Normal 41 2 2" xfId="5708" xr:uid="{00000000-0005-0000-0000-00003D160000}"/>
    <cellStyle name="Normal 41 2 2 2" xfId="5709" xr:uid="{00000000-0005-0000-0000-00003E160000}"/>
    <cellStyle name="Normal 41 2 2 2 2" xfId="5710" xr:uid="{00000000-0005-0000-0000-00003F160000}"/>
    <cellStyle name="Normal 41 2 2 2_Actuals" xfId="5711" xr:uid="{00000000-0005-0000-0000-000040160000}"/>
    <cellStyle name="Normal 41 2 2 3" xfId="5712" xr:uid="{00000000-0005-0000-0000-000041160000}"/>
    <cellStyle name="Normal 41 2 2_Actuals" xfId="5713" xr:uid="{00000000-0005-0000-0000-000042160000}"/>
    <cellStyle name="Normal 41 2 3" xfId="5714" xr:uid="{00000000-0005-0000-0000-000043160000}"/>
    <cellStyle name="Normal 41 2 3 2" xfId="5715" xr:uid="{00000000-0005-0000-0000-000044160000}"/>
    <cellStyle name="Normal 41 2 3_Actuals" xfId="5716" xr:uid="{00000000-0005-0000-0000-000045160000}"/>
    <cellStyle name="Normal 41 2 4" xfId="5717" xr:uid="{00000000-0005-0000-0000-000046160000}"/>
    <cellStyle name="Normal 41 2_Actuals" xfId="5718" xr:uid="{00000000-0005-0000-0000-000047160000}"/>
    <cellStyle name="Normal 41 3" xfId="5719" xr:uid="{00000000-0005-0000-0000-000048160000}"/>
    <cellStyle name="Normal 41 3 2" xfId="5720" xr:uid="{00000000-0005-0000-0000-000049160000}"/>
    <cellStyle name="Normal 41 3 2 2" xfId="5721" xr:uid="{00000000-0005-0000-0000-00004A160000}"/>
    <cellStyle name="Normal 41 3 2 2 2" xfId="5722" xr:uid="{00000000-0005-0000-0000-00004B160000}"/>
    <cellStyle name="Normal 41 3 2 2_Actuals" xfId="5723" xr:uid="{00000000-0005-0000-0000-00004C160000}"/>
    <cellStyle name="Normal 41 3 2 3" xfId="5724" xr:uid="{00000000-0005-0000-0000-00004D160000}"/>
    <cellStyle name="Normal 41 3 2_Actuals" xfId="5725" xr:uid="{00000000-0005-0000-0000-00004E160000}"/>
    <cellStyle name="Normal 41 3 3" xfId="5726" xr:uid="{00000000-0005-0000-0000-00004F160000}"/>
    <cellStyle name="Normal 41 3 3 2" xfId="5727" xr:uid="{00000000-0005-0000-0000-000050160000}"/>
    <cellStyle name="Normal 41 3 3_Actuals" xfId="5728" xr:uid="{00000000-0005-0000-0000-000051160000}"/>
    <cellStyle name="Normal 41 3 4" xfId="5729" xr:uid="{00000000-0005-0000-0000-000052160000}"/>
    <cellStyle name="Normal 41 3_Actuals" xfId="5730" xr:uid="{00000000-0005-0000-0000-000053160000}"/>
    <cellStyle name="Normal 41 4" xfId="5731" xr:uid="{00000000-0005-0000-0000-000054160000}"/>
    <cellStyle name="Normal 41 4 2" xfId="5732" xr:uid="{00000000-0005-0000-0000-000055160000}"/>
    <cellStyle name="Normal 41 4 2 2" xfId="5733" xr:uid="{00000000-0005-0000-0000-000056160000}"/>
    <cellStyle name="Normal 41 4 2_Actuals" xfId="5734" xr:uid="{00000000-0005-0000-0000-000057160000}"/>
    <cellStyle name="Normal 41 4 3" xfId="5735" xr:uid="{00000000-0005-0000-0000-000058160000}"/>
    <cellStyle name="Normal 41 4_Actuals" xfId="5736" xr:uid="{00000000-0005-0000-0000-000059160000}"/>
    <cellStyle name="Normal 41 5" xfId="5737" xr:uid="{00000000-0005-0000-0000-00005A160000}"/>
    <cellStyle name="Normal 41 5 2" xfId="5738" xr:uid="{00000000-0005-0000-0000-00005B160000}"/>
    <cellStyle name="Normal 41 5_Actuals" xfId="5739" xr:uid="{00000000-0005-0000-0000-00005C160000}"/>
    <cellStyle name="Normal 41 6" xfId="5740" xr:uid="{00000000-0005-0000-0000-00005D160000}"/>
    <cellStyle name="Normal 41_Actuals" xfId="5741" xr:uid="{00000000-0005-0000-0000-00005E160000}"/>
    <cellStyle name="Normal 42" xfId="5742" xr:uid="{00000000-0005-0000-0000-00005F160000}"/>
    <cellStyle name="Normal 42 2" xfId="5743" xr:uid="{00000000-0005-0000-0000-000060160000}"/>
    <cellStyle name="Normal 42 2 2" xfId="5744" xr:uid="{00000000-0005-0000-0000-000061160000}"/>
    <cellStyle name="Normal 42 2 2 2" xfId="5745" xr:uid="{00000000-0005-0000-0000-000062160000}"/>
    <cellStyle name="Normal 42 2 2 2 2" xfId="5746" xr:uid="{00000000-0005-0000-0000-000063160000}"/>
    <cellStyle name="Normal 42 2 2 2_Actuals" xfId="5747" xr:uid="{00000000-0005-0000-0000-000064160000}"/>
    <cellStyle name="Normal 42 2 2 3" xfId="5748" xr:uid="{00000000-0005-0000-0000-000065160000}"/>
    <cellStyle name="Normal 42 2 2_Actuals" xfId="5749" xr:uid="{00000000-0005-0000-0000-000066160000}"/>
    <cellStyle name="Normal 42 2 3" xfId="5750" xr:uid="{00000000-0005-0000-0000-000067160000}"/>
    <cellStyle name="Normal 42 2 3 2" xfId="5751" xr:uid="{00000000-0005-0000-0000-000068160000}"/>
    <cellStyle name="Normal 42 2 3_Actuals" xfId="5752" xr:uid="{00000000-0005-0000-0000-000069160000}"/>
    <cellStyle name="Normal 42 2 4" xfId="5753" xr:uid="{00000000-0005-0000-0000-00006A160000}"/>
    <cellStyle name="Normal 42 2_Actuals" xfId="5754" xr:uid="{00000000-0005-0000-0000-00006B160000}"/>
    <cellStyle name="Normal 42 3" xfId="5755" xr:uid="{00000000-0005-0000-0000-00006C160000}"/>
    <cellStyle name="Normal 42 3 2" xfId="5756" xr:uid="{00000000-0005-0000-0000-00006D160000}"/>
    <cellStyle name="Normal 42 3 2 2" xfId="5757" xr:uid="{00000000-0005-0000-0000-00006E160000}"/>
    <cellStyle name="Normal 42 3 2 2 2" xfId="5758" xr:uid="{00000000-0005-0000-0000-00006F160000}"/>
    <cellStyle name="Normal 42 3 2 2_Actuals" xfId="5759" xr:uid="{00000000-0005-0000-0000-000070160000}"/>
    <cellStyle name="Normal 42 3 2 3" xfId="5760" xr:uid="{00000000-0005-0000-0000-000071160000}"/>
    <cellStyle name="Normal 42 3 2_Actuals" xfId="5761" xr:uid="{00000000-0005-0000-0000-000072160000}"/>
    <cellStyle name="Normal 42 3 3" xfId="5762" xr:uid="{00000000-0005-0000-0000-000073160000}"/>
    <cellStyle name="Normal 42 3 3 2" xfId="5763" xr:uid="{00000000-0005-0000-0000-000074160000}"/>
    <cellStyle name="Normal 42 3 3_Actuals" xfId="5764" xr:uid="{00000000-0005-0000-0000-000075160000}"/>
    <cellStyle name="Normal 42 3 4" xfId="5765" xr:uid="{00000000-0005-0000-0000-000076160000}"/>
    <cellStyle name="Normal 42 3_Actuals" xfId="5766" xr:uid="{00000000-0005-0000-0000-000077160000}"/>
    <cellStyle name="Normal 42 4" xfId="5767" xr:uid="{00000000-0005-0000-0000-000078160000}"/>
    <cellStyle name="Normal 42 4 2" xfId="5768" xr:uid="{00000000-0005-0000-0000-000079160000}"/>
    <cellStyle name="Normal 42 4 2 2" xfId="5769" xr:uid="{00000000-0005-0000-0000-00007A160000}"/>
    <cellStyle name="Normal 42 4 2_Actuals" xfId="5770" xr:uid="{00000000-0005-0000-0000-00007B160000}"/>
    <cellStyle name="Normal 42 4 3" xfId="5771" xr:uid="{00000000-0005-0000-0000-00007C160000}"/>
    <cellStyle name="Normal 42 4_Actuals" xfId="5772" xr:uid="{00000000-0005-0000-0000-00007D160000}"/>
    <cellStyle name="Normal 42 5" xfId="5773" xr:uid="{00000000-0005-0000-0000-00007E160000}"/>
    <cellStyle name="Normal 42 5 2" xfId="5774" xr:uid="{00000000-0005-0000-0000-00007F160000}"/>
    <cellStyle name="Normal 42 5_Actuals" xfId="5775" xr:uid="{00000000-0005-0000-0000-000080160000}"/>
    <cellStyle name="Normal 42 6" xfId="5776" xr:uid="{00000000-0005-0000-0000-000081160000}"/>
    <cellStyle name="Normal 42_Actuals" xfId="5777" xr:uid="{00000000-0005-0000-0000-000082160000}"/>
    <cellStyle name="Normal 43" xfId="5778" xr:uid="{00000000-0005-0000-0000-000083160000}"/>
    <cellStyle name="Normal 43 2" xfId="5779" xr:uid="{00000000-0005-0000-0000-000084160000}"/>
    <cellStyle name="Normal 43 2 2" xfId="5780" xr:uid="{00000000-0005-0000-0000-000085160000}"/>
    <cellStyle name="Normal 43 2 2 2" xfId="5781" xr:uid="{00000000-0005-0000-0000-000086160000}"/>
    <cellStyle name="Normal 43 2 2 2 2" xfId="5782" xr:uid="{00000000-0005-0000-0000-000087160000}"/>
    <cellStyle name="Normal 43 2 2 2_Actuals" xfId="5783" xr:uid="{00000000-0005-0000-0000-000088160000}"/>
    <cellStyle name="Normal 43 2 2 3" xfId="5784" xr:uid="{00000000-0005-0000-0000-000089160000}"/>
    <cellStyle name="Normal 43 2 2_Actuals" xfId="5785" xr:uid="{00000000-0005-0000-0000-00008A160000}"/>
    <cellStyle name="Normal 43 2 3" xfId="5786" xr:uid="{00000000-0005-0000-0000-00008B160000}"/>
    <cellStyle name="Normal 43 2 3 2" xfId="5787" xr:uid="{00000000-0005-0000-0000-00008C160000}"/>
    <cellStyle name="Normal 43 2 3_Actuals" xfId="5788" xr:uid="{00000000-0005-0000-0000-00008D160000}"/>
    <cellStyle name="Normal 43 2 4" xfId="5789" xr:uid="{00000000-0005-0000-0000-00008E160000}"/>
    <cellStyle name="Normal 43 2_Actuals" xfId="5790" xr:uid="{00000000-0005-0000-0000-00008F160000}"/>
    <cellStyle name="Normal 43 3" xfId="5791" xr:uid="{00000000-0005-0000-0000-000090160000}"/>
    <cellStyle name="Normal 43 3 2" xfId="5792" xr:uid="{00000000-0005-0000-0000-000091160000}"/>
    <cellStyle name="Normal 43 3 2 2" xfId="5793" xr:uid="{00000000-0005-0000-0000-000092160000}"/>
    <cellStyle name="Normal 43 3 2 2 2" xfId="5794" xr:uid="{00000000-0005-0000-0000-000093160000}"/>
    <cellStyle name="Normal 43 3 2 2_Actuals" xfId="5795" xr:uid="{00000000-0005-0000-0000-000094160000}"/>
    <cellStyle name="Normal 43 3 2 3" xfId="5796" xr:uid="{00000000-0005-0000-0000-000095160000}"/>
    <cellStyle name="Normal 43 3 2_Actuals" xfId="5797" xr:uid="{00000000-0005-0000-0000-000096160000}"/>
    <cellStyle name="Normal 43 3 3" xfId="5798" xr:uid="{00000000-0005-0000-0000-000097160000}"/>
    <cellStyle name="Normal 43 3 3 2" xfId="5799" xr:uid="{00000000-0005-0000-0000-000098160000}"/>
    <cellStyle name="Normal 43 3 3_Actuals" xfId="5800" xr:uid="{00000000-0005-0000-0000-000099160000}"/>
    <cellStyle name="Normal 43 3 4" xfId="5801" xr:uid="{00000000-0005-0000-0000-00009A160000}"/>
    <cellStyle name="Normal 43 3_Actuals" xfId="5802" xr:uid="{00000000-0005-0000-0000-00009B160000}"/>
    <cellStyle name="Normal 43 4" xfId="5803" xr:uid="{00000000-0005-0000-0000-00009C160000}"/>
    <cellStyle name="Normal 43 4 2" xfId="5804" xr:uid="{00000000-0005-0000-0000-00009D160000}"/>
    <cellStyle name="Normal 43 4 2 2" xfId="5805" xr:uid="{00000000-0005-0000-0000-00009E160000}"/>
    <cellStyle name="Normal 43 4 2_Actuals" xfId="5806" xr:uid="{00000000-0005-0000-0000-00009F160000}"/>
    <cellStyle name="Normal 43 4 3" xfId="5807" xr:uid="{00000000-0005-0000-0000-0000A0160000}"/>
    <cellStyle name="Normal 43 4_Actuals" xfId="5808" xr:uid="{00000000-0005-0000-0000-0000A1160000}"/>
    <cellStyle name="Normal 43 5" xfId="5809" xr:uid="{00000000-0005-0000-0000-0000A2160000}"/>
    <cellStyle name="Normal 43 5 2" xfId="5810" xr:uid="{00000000-0005-0000-0000-0000A3160000}"/>
    <cellStyle name="Normal 43 5_Actuals" xfId="5811" xr:uid="{00000000-0005-0000-0000-0000A4160000}"/>
    <cellStyle name="Normal 43 6" xfId="5812" xr:uid="{00000000-0005-0000-0000-0000A5160000}"/>
    <cellStyle name="Normal 43_Actuals" xfId="5813" xr:uid="{00000000-0005-0000-0000-0000A6160000}"/>
    <cellStyle name="Normal 44" xfId="5814" xr:uid="{00000000-0005-0000-0000-0000A7160000}"/>
    <cellStyle name="Normal 44 2" xfId="5815" xr:uid="{00000000-0005-0000-0000-0000A8160000}"/>
    <cellStyle name="Normal 44 2 2" xfId="5816" xr:uid="{00000000-0005-0000-0000-0000A9160000}"/>
    <cellStyle name="Normal 44 2 2 2" xfId="5817" xr:uid="{00000000-0005-0000-0000-0000AA160000}"/>
    <cellStyle name="Normal 44 2 2 2 2" xfId="5818" xr:uid="{00000000-0005-0000-0000-0000AB160000}"/>
    <cellStyle name="Normal 44 2 2 2_Actuals" xfId="5819" xr:uid="{00000000-0005-0000-0000-0000AC160000}"/>
    <cellStyle name="Normal 44 2 2 3" xfId="5820" xr:uid="{00000000-0005-0000-0000-0000AD160000}"/>
    <cellStyle name="Normal 44 2 2_Actuals" xfId="5821" xr:uid="{00000000-0005-0000-0000-0000AE160000}"/>
    <cellStyle name="Normal 44 2 3" xfId="5822" xr:uid="{00000000-0005-0000-0000-0000AF160000}"/>
    <cellStyle name="Normal 44 2 3 2" xfId="5823" xr:uid="{00000000-0005-0000-0000-0000B0160000}"/>
    <cellStyle name="Normal 44 2 3_Actuals" xfId="5824" xr:uid="{00000000-0005-0000-0000-0000B1160000}"/>
    <cellStyle name="Normal 44 2 4" xfId="5825" xr:uid="{00000000-0005-0000-0000-0000B2160000}"/>
    <cellStyle name="Normal 44 2_Actuals" xfId="5826" xr:uid="{00000000-0005-0000-0000-0000B3160000}"/>
    <cellStyle name="Normal 44 3" xfId="5827" xr:uid="{00000000-0005-0000-0000-0000B4160000}"/>
    <cellStyle name="Normal 44 3 2" xfId="5828" xr:uid="{00000000-0005-0000-0000-0000B5160000}"/>
    <cellStyle name="Normal 44 3 2 2" xfId="5829" xr:uid="{00000000-0005-0000-0000-0000B6160000}"/>
    <cellStyle name="Normal 44 3 2 2 2" xfId="5830" xr:uid="{00000000-0005-0000-0000-0000B7160000}"/>
    <cellStyle name="Normal 44 3 2 2_Actuals" xfId="5831" xr:uid="{00000000-0005-0000-0000-0000B8160000}"/>
    <cellStyle name="Normal 44 3 2 3" xfId="5832" xr:uid="{00000000-0005-0000-0000-0000B9160000}"/>
    <cellStyle name="Normal 44 3 2_Actuals" xfId="5833" xr:uid="{00000000-0005-0000-0000-0000BA160000}"/>
    <cellStyle name="Normal 44 3 3" xfId="5834" xr:uid="{00000000-0005-0000-0000-0000BB160000}"/>
    <cellStyle name="Normal 44 3 3 2" xfId="5835" xr:uid="{00000000-0005-0000-0000-0000BC160000}"/>
    <cellStyle name="Normal 44 3 3_Actuals" xfId="5836" xr:uid="{00000000-0005-0000-0000-0000BD160000}"/>
    <cellStyle name="Normal 44 3 4" xfId="5837" xr:uid="{00000000-0005-0000-0000-0000BE160000}"/>
    <cellStyle name="Normal 44 3_Actuals" xfId="5838" xr:uid="{00000000-0005-0000-0000-0000BF160000}"/>
    <cellStyle name="Normal 44 4" xfId="5839" xr:uid="{00000000-0005-0000-0000-0000C0160000}"/>
    <cellStyle name="Normal 44 4 2" xfId="5840" xr:uid="{00000000-0005-0000-0000-0000C1160000}"/>
    <cellStyle name="Normal 44 4 2 2" xfId="5841" xr:uid="{00000000-0005-0000-0000-0000C2160000}"/>
    <cellStyle name="Normal 44 4 2_Actuals" xfId="5842" xr:uid="{00000000-0005-0000-0000-0000C3160000}"/>
    <cellStyle name="Normal 44 4 3" xfId="5843" xr:uid="{00000000-0005-0000-0000-0000C4160000}"/>
    <cellStyle name="Normal 44 4_Actuals" xfId="5844" xr:uid="{00000000-0005-0000-0000-0000C5160000}"/>
    <cellStyle name="Normal 44 5" xfId="5845" xr:uid="{00000000-0005-0000-0000-0000C6160000}"/>
    <cellStyle name="Normal 44 5 2" xfId="5846" xr:uid="{00000000-0005-0000-0000-0000C7160000}"/>
    <cellStyle name="Normal 44 5_Actuals" xfId="5847" xr:uid="{00000000-0005-0000-0000-0000C8160000}"/>
    <cellStyle name="Normal 44 6" xfId="5848" xr:uid="{00000000-0005-0000-0000-0000C9160000}"/>
    <cellStyle name="Normal 44_Actuals" xfId="5849" xr:uid="{00000000-0005-0000-0000-0000CA160000}"/>
    <cellStyle name="Normal 45" xfId="5850" xr:uid="{00000000-0005-0000-0000-0000CB160000}"/>
    <cellStyle name="Normal 45 2" xfId="5851" xr:uid="{00000000-0005-0000-0000-0000CC160000}"/>
    <cellStyle name="Normal 45 2 2" xfId="5852" xr:uid="{00000000-0005-0000-0000-0000CD160000}"/>
    <cellStyle name="Normal 45 2 2 2" xfId="5853" xr:uid="{00000000-0005-0000-0000-0000CE160000}"/>
    <cellStyle name="Normal 45 2 2 2 2" xfId="5854" xr:uid="{00000000-0005-0000-0000-0000CF160000}"/>
    <cellStyle name="Normal 45 2 2 2_Actuals" xfId="5855" xr:uid="{00000000-0005-0000-0000-0000D0160000}"/>
    <cellStyle name="Normal 45 2 2 3" xfId="5856" xr:uid="{00000000-0005-0000-0000-0000D1160000}"/>
    <cellStyle name="Normal 45 2 2_Actuals" xfId="5857" xr:uid="{00000000-0005-0000-0000-0000D2160000}"/>
    <cellStyle name="Normal 45 2 3" xfId="5858" xr:uid="{00000000-0005-0000-0000-0000D3160000}"/>
    <cellStyle name="Normal 45 2 3 2" xfId="5859" xr:uid="{00000000-0005-0000-0000-0000D4160000}"/>
    <cellStyle name="Normal 45 2 3_Actuals" xfId="5860" xr:uid="{00000000-0005-0000-0000-0000D5160000}"/>
    <cellStyle name="Normal 45 2 4" xfId="5861" xr:uid="{00000000-0005-0000-0000-0000D6160000}"/>
    <cellStyle name="Normal 45 2_Actuals" xfId="5862" xr:uid="{00000000-0005-0000-0000-0000D7160000}"/>
    <cellStyle name="Normal 45 3" xfId="5863" xr:uid="{00000000-0005-0000-0000-0000D8160000}"/>
    <cellStyle name="Normal 45 3 2" xfId="5864" xr:uid="{00000000-0005-0000-0000-0000D9160000}"/>
    <cellStyle name="Normal 45 3 2 2" xfId="5865" xr:uid="{00000000-0005-0000-0000-0000DA160000}"/>
    <cellStyle name="Normal 45 3 2 2 2" xfId="5866" xr:uid="{00000000-0005-0000-0000-0000DB160000}"/>
    <cellStyle name="Normal 45 3 2 2_Actuals" xfId="5867" xr:uid="{00000000-0005-0000-0000-0000DC160000}"/>
    <cellStyle name="Normal 45 3 2 3" xfId="5868" xr:uid="{00000000-0005-0000-0000-0000DD160000}"/>
    <cellStyle name="Normal 45 3 2_Actuals" xfId="5869" xr:uid="{00000000-0005-0000-0000-0000DE160000}"/>
    <cellStyle name="Normal 45 3 3" xfId="5870" xr:uid="{00000000-0005-0000-0000-0000DF160000}"/>
    <cellStyle name="Normal 45 3 3 2" xfId="5871" xr:uid="{00000000-0005-0000-0000-0000E0160000}"/>
    <cellStyle name="Normal 45 3 3_Actuals" xfId="5872" xr:uid="{00000000-0005-0000-0000-0000E1160000}"/>
    <cellStyle name="Normal 45 3 4" xfId="5873" xr:uid="{00000000-0005-0000-0000-0000E2160000}"/>
    <cellStyle name="Normal 45 3_Actuals" xfId="5874" xr:uid="{00000000-0005-0000-0000-0000E3160000}"/>
    <cellStyle name="Normal 45 4" xfId="5875" xr:uid="{00000000-0005-0000-0000-0000E4160000}"/>
    <cellStyle name="Normal 45 4 2" xfId="5876" xr:uid="{00000000-0005-0000-0000-0000E5160000}"/>
    <cellStyle name="Normal 45 4 2 2" xfId="5877" xr:uid="{00000000-0005-0000-0000-0000E6160000}"/>
    <cellStyle name="Normal 45 4 2_Actuals" xfId="5878" xr:uid="{00000000-0005-0000-0000-0000E7160000}"/>
    <cellStyle name="Normal 45 4 3" xfId="5879" xr:uid="{00000000-0005-0000-0000-0000E8160000}"/>
    <cellStyle name="Normal 45 4_Actuals" xfId="5880" xr:uid="{00000000-0005-0000-0000-0000E9160000}"/>
    <cellStyle name="Normal 45 5" xfId="5881" xr:uid="{00000000-0005-0000-0000-0000EA160000}"/>
    <cellStyle name="Normal 45 5 2" xfId="5882" xr:uid="{00000000-0005-0000-0000-0000EB160000}"/>
    <cellStyle name="Normal 45 5_Actuals" xfId="5883" xr:uid="{00000000-0005-0000-0000-0000EC160000}"/>
    <cellStyle name="Normal 45 6" xfId="5884" xr:uid="{00000000-0005-0000-0000-0000ED160000}"/>
    <cellStyle name="Normal 45_Actuals" xfId="5885" xr:uid="{00000000-0005-0000-0000-0000EE160000}"/>
    <cellStyle name="Normal 46" xfId="5886" xr:uid="{00000000-0005-0000-0000-0000EF160000}"/>
    <cellStyle name="Normal 46 2" xfId="5887" xr:uid="{00000000-0005-0000-0000-0000F0160000}"/>
    <cellStyle name="Normal 46 2 2" xfId="5888" xr:uid="{00000000-0005-0000-0000-0000F1160000}"/>
    <cellStyle name="Normal 46 2 2 2" xfId="5889" xr:uid="{00000000-0005-0000-0000-0000F2160000}"/>
    <cellStyle name="Normal 46 2 2 2 2" xfId="5890" xr:uid="{00000000-0005-0000-0000-0000F3160000}"/>
    <cellStyle name="Normal 46 2 2 2_Actuals" xfId="5891" xr:uid="{00000000-0005-0000-0000-0000F4160000}"/>
    <cellStyle name="Normal 46 2 2 3" xfId="5892" xr:uid="{00000000-0005-0000-0000-0000F5160000}"/>
    <cellStyle name="Normal 46 2 2_Actuals" xfId="5893" xr:uid="{00000000-0005-0000-0000-0000F6160000}"/>
    <cellStyle name="Normal 46 2 3" xfId="5894" xr:uid="{00000000-0005-0000-0000-0000F7160000}"/>
    <cellStyle name="Normal 46 2 3 2" xfId="5895" xr:uid="{00000000-0005-0000-0000-0000F8160000}"/>
    <cellStyle name="Normal 46 2 3_Actuals" xfId="5896" xr:uid="{00000000-0005-0000-0000-0000F9160000}"/>
    <cellStyle name="Normal 46 2 4" xfId="5897" xr:uid="{00000000-0005-0000-0000-0000FA160000}"/>
    <cellStyle name="Normal 46 2_Actuals" xfId="5898" xr:uid="{00000000-0005-0000-0000-0000FB160000}"/>
    <cellStyle name="Normal 46 3" xfId="5899" xr:uid="{00000000-0005-0000-0000-0000FC160000}"/>
    <cellStyle name="Normal 46 3 2" xfId="5900" xr:uid="{00000000-0005-0000-0000-0000FD160000}"/>
    <cellStyle name="Normal 46 3 2 2" xfId="5901" xr:uid="{00000000-0005-0000-0000-0000FE160000}"/>
    <cellStyle name="Normal 46 3 2 2 2" xfId="5902" xr:uid="{00000000-0005-0000-0000-0000FF160000}"/>
    <cellStyle name="Normal 46 3 2 2_Actuals" xfId="5903" xr:uid="{00000000-0005-0000-0000-000000170000}"/>
    <cellStyle name="Normal 46 3 2 3" xfId="5904" xr:uid="{00000000-0005-0000-0000-000001170000}"/>
    <cellStyle name="Normal 46 3 2_Actuals" xfId="5905" xr:uid="{00000000-0005-0000-0000-000002170000}"/>
    <cellStyle name="Normal 46 3 3" xfId="5906" xr:uid="{00000000-0005-0000-0000-000003170000}"/>
    <cellStyle name="Normal 46 3 3 2" xfId="5907" xr:uid="{00000000-0005-0000-0000-000004170000}"/>
    <cellStyle name="Normal 46 3 3_Actuals" xfId="5908" xr:uid="{00000000-0005-0000-0000-000005170000}"/>
    <cellStyle name="Normal 46 3 4" xfId="5909" xr:uid="{00000000-0005-0000-0000-000006170000}"/>
    <cellStyle name="Normal 46 3_Actuals" xfId="5910" xr:uid="{00000000-0005-0000-0000-000007170000}"/>
    <cellStyle name="Normal 46 4" xfId="5911" xr:uid="{00000000-0005-0000-0000-000008170000}"/>
    <cellStyle name="Normal 46 4 2" xfId="5912" xr:uid="{00000000-0005-0000-0000-000009170000}"/>
    <cellStyle name="Normal 46 4 2 2" xfId="5913" xr:uid="{00000000-0005-0000-0000-00000A170000}"/>
    <cellStyle name="Normal 46 4 2_Actuals" xfId="5914" xr:uid="{00000000-0005-0000-0000-00000B170000}"/>
    <cellStyle name="Normal 46 4 3" xfId="5915" xr:uid="{00000000-0005-0000-0000-00000C170000}"/>
    <cellStyle name="Normal 46 4_Actuals" xfId="5916" xr:uid="{00000000-0005-0000-0000-00000D170000}"/>
    <cellStyle name="Normal 46 5" xfId="5917" xr:uid="{00000000-0005-0000-0000-00000E170000}"/>
    <cellStyle name="Normal 46 5 2" xfId="5918" xr:uid="{00000000-0005-0000-0000-00000F170000}"/>
    <cellStyle name="Normal 46 5_Actuals" xfId="5919" xr:uid="{00000000-0005-0000-0000-000010170000}"/>
    <cellStyle name="Normal 46 6" xfId="5920" xr:uid="{00000000-0005-0000-0000-000011170000}"/>
    <cellStyle name="Normal 46_Actuals" xfId="5921" xr:uid="{00000000-0005-0000-0000-000012170000}"/>
    <cellStyle name="Normal 47" xfId="5922" xr:uid="{00000000-0005-0000-0000-000013170000}"/>
    <cellStyle name="Normal 47 2" xfId="5923" xr:uid="{00000000-0005-0000-0000-000014170000}"/>
    <cellStyle name="Normal 47 2 2" xfId="5924" xr:uid="{00000000-0005-0000-0000-000015170000}"/>
    <cellStyle name="Normal 47 2 2 2" xfId="5925" xr:uid="{00000000-0005-0000-0000-000016170000}"/>
    <cellStyle name="Normal 47 2 2 2 2" xfId="5926" xr:uid="{00000000-0005-0000-0000-000017170000}"/>
    <cellStyle name="Normal 47 2 2 2_Actuals" xfId="5927" xr:uid="{00000000-0005-0000-0000-000018170000}"/>
    <cellStyle name="Normal 47 2 2 3" xfId="5928" xr:uid="{00000000-0005-0000-0000-000019170000}"/>
    <cellStyle name="Normal 47 2 2_Actuals" xfId="5929" xr:uid="{00000000-0005-0000-0000-00001A170000}"/>
    <cellStyle name="Normal 47 2 3" xfId="5930" xr:uid="{00000000-0005-0000-0000-00001B170000}"/>
    <cellStyle name="Normal 47 2 3 2" xfId="5931" xr:uid="{00000000-0005-0000-0000-00001C170000}"/>
    <cellStyle name="Normal 47 2 3_Actuals" xfId="5932" xr:uid="{00000000-0005-0000-0000-00001D170000}"/>
    <cellStyle name="Normal 47 2 4" xfId="5933" xr:uid="{00000000-0005-0000-0000-00001E170000}"/>
    <cellStyle name="Normal 47 2_Actuals" xfId="5934" xr:uid="{00000000-0005-0000-0000-00001F170000}"/>
    <cellStyle name="Normal 47 3" xfId="5935" xr:uid="{00000000-0005-0000-0000-000020170000}"/>
    <cellStyle name="Normal 47 3 2" xfId="5936" xr:uid="{00000000-0005-0000-0000-000021170000}"/>
    <cellStyle name="Normal 47 3 2 2" xfId="5937" xr:uid="{00000000-0005-0000-0000-000022170000}"/>
    <cellStyle name="Normal 47 3 2 2 2" xfId="5938" xr:uid="{00000000-0005-0000-0000-000023170000}"/>
    <cellStyle name="Normal 47 3 2 2_Actuals" xfId="5939" xr:uid="{00000000-0005-0000-0000-000024170000}"/>
    <cellStyle name="Normal 47 3 2 3" xfId="5940" xr:uid="{00000000-0005-0000-0000-000025170000}"/>
    <cellStyle name="Normal 47 3 2_Actuals" xfId="5941" xr:uid="{00000000-0005-0000-0000-000026170000}"/>
    <cellStyle name="Normal 47 3 3" xfId="5942" xr:uid="{00000000-0005-0000-0000-000027170000}"/>
    <cellStyle name="Normal 47 3 3 2" xfId="5943" xr:uid="{00000000-0005-0000-0000-000028170000}"/>
    <cellStyle name="Normal 47 3 3_Actuals" xfId="5944" xr:uid="{00000000-0005-0000-0000-000029170000}"/>
    <cellStyle name="Normal 47 3 4" xfId="5945" xr:uid="{00000000-0005-0000-0000-00002A170000}"/>
    <cellStyle name="Normal 47 3_Actuals" xfId="5946" xr:uid="{00000000-0005-0000-0000-00002B170000}"/>
    <cellStyle name="Normal 47 4" xfId="5947" xr:uid="{00000000-0005-0000-0000-00002C170000}"/>
    <cellStyle name="Normal 47 4 2" xfId="5948" xr:uid="{00000000-0005-0000-0000-00002D170000}"/>
    <cellStyle name="Normal 47 4 2 2" xfId="5949" xr:uid="{00000000-0005-0000-0000-00002E170000}"/>
    <cellStyle name="Normal 47 4 2_Actuals" xfId="5950" xr:uid="{00000000-0005-0000-0000-00002F170000}"/>
    <cellStyle name="Normal 47 4 3" xfId="5951" xr:uid="{00000000-0005-0000-0000-000030170000}"/>
    <cellStyle name="Normal 47 4_Actuals" xfId="5952" xr:uid="{00000000-0005-0000-0000-000031170000}"/>
    <cellStyle name="Normal 47 5" xfId="5953" xr:uid="{00000000-0005-0000-0000-000032170000}"/>
    <cellStyle name="Normal 47 5 2" xfId="5954" xr:uid="{00000000-0005-0000-0000-000033170000}"/>
    <cellStyle name="Normal 47 5_Actuals" xfId="5955" xr:uid="{00000000-0005-0000-0000-000034170000}"/>
    <cellStyle name="Normal 47 6" xfId="5956" xr:uid="{00000000-0005-0000-0000-000035170000}"/>
    <cellStyle name="Normal 47_Actuals" xfId="5957" xr:uid="{00000000-0005-0000-0000-000036170000}"/>
    <cellStyle name="Normal 48" xfId="5958" xr:uid="{00000000-0005-0000-0000-000037170000}"/>
    <cellStyle name="Normal 48 2" xfId="5959" xr:uid="{00000000-0005-0000-0000-000038170000}"/>
    <cellStyle name="Normal 48 2 2" xfId="5960" xr:uid="{00000000-0005-0000-0000-000039170000}"/>
    <cellStyle name="Normal 48 2 2 2" xfId="5961" xr:uid="{00000000-0005-0000-0000-00003A170000}"/>
    <cellStyle name="Normal 48 2 2 2 2" xfId="5962" xr:uid="{00000000-0005-0000-0000-00003B170000}"/>
    <cellStyle name="Normal 48 2 2 2_Actuals" xfId="5963" xr:uid="{00000000-0005-0000-0000-00003C170000}"/>
    <cellStyle name="Normal 48 2 2 3" xfId="5964" xr:uid="{00000000-0005-0000-0000-00003D170000}"/>
    <cellStyle name="Normal 48 2 2_Actuals" xfId="5965" xr:uid="{00000000-0005-0000-0000-00003E170000}"/>
    <cellStyle name="Normal 48 2 3" xfId="5966" xr:uid="{00000000-0005-0000-0000-00003F170000}"/>
    <cellStyle name="Normal 48 2 3 2" xfId="5967" xr:uid="{00000000-0005-0000-0000-000040170000}"/>
    <cellStyle name="Normal 48 2 3_Actuals" xfId="5968" xr:uid="{00000000-0005-0000-0000-000041170000}"/>
    <cellStyle name="Normal 48 2 4" xfId="5969" xr:uid="{00000000-0005-0000-0000-000042170000}"/>
    <cellStyle name="Normal 48 2_Actuals" xfId="5970" xr:uid="{00000000-0005-0000-0000-000043170000}"/>
    <cellStyle name="Normal 48 3" xfId="5971" xr:uid="{00000000-0005-0000-0000-000044170000}"/>
    <cellStyle name="Normal 48 3 2" xfId="5972" xr:uid="{00000000-0005-0000-0000-000045170000}"/>
    <cellStyle name="Normal 48 3 2 2" xfId="5973" xr:uid="{00000000-0005-0000-0000-000046170000}"/>
    <cellStyle name="Normal 48 3 2 2 2" xfId="5974" xr:uid="{00000000-0005-0000-0000-000047170000}"/>
    <cellStyle name="Normal 48 3 2 2_Actuals" xfId="5975" xr:uid="{00000000-0005-0000-0000-000048170000}"/>
    <cellStyle name="Normal 48 3 2 3" xfId="5976" xr:uid="{00000000-0005-0000-0000-000049170000}"/>
    <cellStyle name="Normal 48 3 2_Actuals" xfId="5977" xr:uid="{00000000-0005-0000-0000-00004A170000}"/>
    <cellStyle name="Normal 48 3 3" xfId="5978" xr:uid="{00000000-0005-0000-0000-00004B170000}"/>
    <cellStyle name="Normal 48 3 3 2" xfId="5979" xr:uid="{00000000-0005-0000-0000-00004C170000}"/>
    <cellStyle name="Normal 48 3 3_Actuals" xfId="5980" xr:uid="{00000000-0005-0000-0000-00004D170000}"/>
    <cellStyle name="Normal 48 3 4" xfId="5981" xr:uid="{00000000-0005-0000-0000-00004E170000}"/>
    <cellStyle name="Normal 48 3_Actuals" xfId="5982" xr:uid="{00000000-0005-0000-0000-00004F170000}"/>
    <cellStyle name="Normal 48 4" xfId="5983" xr:uid="{00000000-0005-0000-0000-000050170000}"/>
    <cellStyle name="Normal 48 4 2" xfId="5984" xr:uid="{00000000-0005-0000-0000-000051170000}"/>
    <cellStyle name="Normal 48 4 2 2" xfId="5985" xr:uid="{00000000-0005-0000-0000-000052170000}"/>
    <cellStyle name="Normal 48 4 2_Actuals" xfId="5986" xr:uid="{00000000-0005-0000-0000-000053170000}"/>
    <cellStyle name="Normal 48 4 3" xfId="5987" xr:uid="{00000000-0005-0000-0000-000054170000}"/>
    <cellStyle name="Normal 48 4_Actuals" xfId="5988" xr:uid="{00000000-0005-0000-0000-000055170000}"/>
    <cellStyle name="Normal 48 5" xfId="5989" xr:uid="{00000000-0005-0000-0000-000056170000}"/>
    <cellStyle name="Normal 48 5 2" xfId="5990" xr:uid="{00000000-0005-0000-0000-000057170000}"/>
    <cellStyle name="Normal 48 5_Actuals" xfId="5991" xr:uid="{00000000-0005-0000-0000-000058170000}"/>
    <cellStyle name="Normal 48 6" xfId="5992" xr:uid="{00000000-0005-0000-0000-000059170000}"/>
    <cellStyle name="Normal 48_Actuals" xfId="5993" xr:uid="{00000000-0005-0000-0000-00005A170000}"/>
    <cellStyle name="Normal 49" xfId="5994" xr:uid="{00000000-0005-0000-0000-00005B170000}"/>
    <cellStyle name="Normal 49 2" xfId="5995" xr:uid="{00000000-0005-0000-0000-00005C170000}"/>
    <cellStyle name="Normal 49 2 2" xfId="5996" xr:uid="{00000000-0005-0000-0000-00005D170000}"/>
    <cellStyle name="Normal 49 2 2 2" xfId="5997" xr:uid="{00000000-0005-0000-0000-00005E170000}"/>
    <cellStyle name="Normal 49 2 2 2 2" xfId="5998" xr:uid="{00000000-0005-0000-0000-00005F170000}"/>
    <cellStyle name="Normal 49 2 2 2_Actuals" xfId="5999" xr:uid="{00000000-0005-0000-0000-000060170000}"/>
    <cellStyle name="Normal 49 2 2 3" xfId="6000" xr:uid="{00000000-0005-0000-0000-000061170000}"/>
    <cellStyle name="Normal 49 2 2_Actuals" xfId="6001" xr:uid="{00000000-0005-0000-0000-000062170000}"/>
    <cellStyle name="Normal 49 2 3" xfId="6002" xr:uid="{00000000-0005-0000-0000-000063170000}"/>
    <cellStyle name="Normal 49 2 3 2" xfId="6003" xr:uid="{00000000-0005-0000-0000-000064170000}"/>
    <cellStyle name="Normal 49 2 3_Actuals" xfId="6004" xr:uid="{00000000-0005-0000-0000-000065170000}"/>
    <cellStyle name="Normal 49 2 4" xfId="6005" xr:uid="{00000000-0005-0000-0000-000066170000}"/>
    <cellStyle name="Normal 49 2_Actuals" xfId="6006" xr:uid="{00000000-0005-0000-0000-000067170000}"/>
    <cellStyle name="Normal 49 3" xfId="6007" xr:uid="{00000000-0005-0000-0000-000068170000}"/>
    <cellStyle name="Normal 49 3 2" xfId="6008" xr:uid="{00000000-0005-0000-0000-000069170000}"/>
    <cellStyle name="Normal 49 3 2 2" xfId="6009" xr:uid="{00000000-0005-0000-0000-00006A170000}"/>
    <cellStyle name="Normal 49 3 2 2 2" xfId="6010" xr:uid="{00000000-0005-0000-0000-00006B170000}"/>
    <cellStyle name="Normal 49 3 2 2_Actuals" xfId="6011" xr:uid="{00000000-0005-0000-0000-00006C170000}"/>
    <cellStyle name="Normal 49 3 2 3" xfId="6012" xr:uid="{00000000-0005-0000-0000-00006D170000}"/>
    <cellStyle name="Normal 49 3 2_Actuals" xfId="6013" xr:uid="{00000000-0005-0000-0000-00006E170000}"/>
    <cellStyle name="Normal 49 3 3" xfId="6014" xr:uid="{00000000-0005-0000-0000-00006F170000}"/>
    <cellStyle name="Normal 49 3 3 2" xfId="6015" xr:uid="{00000000-0005-0000-0000-000070170000}"/>
    <cellStyle name="Normal 49 3 3_Actuals" xfId="6016" xr:uid="{00000000-0005-0000-0000-000071170000}"/>
    <cellStyle name="Normal 49 3 4" xfId="6017" xr:uid="{00000000-0005-0000-0000-000072170000}"/>
    <cellStyle name="Normal 49 3_Actuals" xfId="6018" xr:uid="{00000000-0005-0000-0000-000073170000}"/>
    <cellStyle name="Normal 49 4" xfId="6019" xr:uid="{00000000-0005-0000-0000-000074170000}"/>
    <cellStyle name="Normal 49 4 2" xfId="6020" xr:uid="{00000000-0005-0000-0000-000075170000}"/>
    <cellStyle name="Normal 49 4 2 2" xfId="6021" xr:uid="{00000000-0005-0000-0000-000076170000}"/>
    <cellStyle name="Normal 49 4 2_Actuals" xfId="6022" xr:uid="{00000000-0005-0000-0000-000077170000}"/>
    <cellStyle name="Normal 49 4 3" xfId="6023" xr:uid="{00000000-0005-0000-0000-000078170000}"/>
    <cellStyle name="Normal 49 4_Actuals" xfId="6024" xr:uid="{00000000-0005-0000-0000-000079170000}"/>
    <cellStyle name="Normal 49 5" xfId="6025" xr:uid="{00000000-0005-0000-0000-00007A170000}"/>
    <cellStyle name="Normal 49 5 2" xfId="6026" xr:uid="{00000000-0005-0000-0000-00007B170000}"/>
    <cellStyle name="Normal 49 5_Actuals" xfId="6027" xr:uid="{00000000-0005-0000-0000-00007C170000}"/>
    <cellStyle name="Normal 49 6" xfId="6028" xr:uid="{00000000-0005-0000-0000-00007D170000}"/>
    <cellStyle name="Normal 49_Actuals" xfId="6029" xr:uid="{00000000-0005-0000-0000-00007E170000}"/>
    <cellStyle name="Normal 5" xfId="56" xr:uid="{00000000-0005-0000-0000-00007F170000}"/>
    <cellStyle name="Normal 5 2" xfId="6030" xr:uid="{00000000-0005-0000-0000-000080170000}"/>
    <cellStyle name="Normal 5 2 2" xfId="6031" xr:uid="{00000000-0005-0000-0000-000081170000}"/>
    <cellStyle name="Normal 5 2 2 2" xfId="6032" xr:uid="{00000000-0005-0000-0000-000082170000}"/>
    <cellStyle name="Normal 5 2 2 2 2" xfId="6033" xr:uid="{00000000-0005-0000-0000-000083170000}"/>
    <cellStyle name="Normal 5 2 2 2 2 2" xfId="6034" xr:uid="{00000000-0005-0000-0000-000084170000}"/>
    <cellStyle name="Normal 5 2 2 2 2 2 2" xfId="6035" xr:uid="{00000000-0005-0000-0000-000085170000}"/>
    <cellStyle name="Normal 5 2 2 2 2 2_Actuals" xfId="6036" xr:uid="{00000000-0005-0000-0000-000086170000}"/>
    <cellStyle name="Normal 5 2 2 2 2 3" xfId="6037" xr:uid="{00000000-0005-0000-0000-000087170000}"/>
    <cellStyle name="Normal 5 2 2 2 2_Actuals" xfId="6038" xr:uid="{00000000-0005-0000-0000-000088170000}"/>
    <cellStyle name="Normal 5 2 2 2 3" xfId="6039" xr:uid="{00000000-0005-0000-0000-000089170000}"/>
    <cellStyle name="Normal 5 2 2 2 3 2" xfId="6040" xr:uid="{00000000-0005-0000-0000-00008A170000}"/>
    <cellStyle name="Normal 5 2 2 2 3_Actuals" xfId="6041" xr:uid="{00000000-0005-0000-0000-00008B170000}"/>
    <cellStyle name="Normal 5 2 2 2 4" xfId="6042" xr:uid="{00000000-0005-0000-0000-00008C170000}"/>
    <cellStyle name="Normal 5 2 2 2_Actuals" xfId="6043" xr:uid="{00000000-0005-0000-0000-00008D170000}"/>
    <cellStyle name="Normal 5 2 2 3" xfId="6044" xr:uid="{00000000-0005-0000-0000-00008E170000}"/>
    <cellStyle name="Normal 5 2 2 3 2" xfId="6045" xr:uid="{00000000-0005-0000-0000-00008F170000}"/>
    <cellStyle name="Normal 5 2 2 3 2 2" xfId="6046" xr:uid="{00000000-0005-0000-0000-000090170000}"/>
    <cellStyle name="Normal 5 2 2 3 2 2 2" xfId="6047" xr:uid="{00000000-0005-0000-0000-000091170000}"/>
    <cellStyle name="Normal 5 2 2 3 2 2_Actuals" xfId="6048" xr:uid="{00000000-0005-0000-0000-000092170000}"/>
    <cellStyle name="Normal 5 2 2 3 2 3" xfId="6049" xr:uid="{00000000-0005-0000-0000-000093170000}"/>
    <cellStyle name="Normal 5 2 2 3 2_Actuals" xfId="6050" xr:uid="{00000000-0005-0000-0000-000094170000}"/>
    <cellStyle name="Normal 5 2 2 3 3" xfId="6051" xr:uid="{00000000-0005-0000-0000-000095170000}"/>
    <cellStyle name="Normal 5 2 2 3 3 2" xfId="6052" xr:uid="{00000000-0005-0000-0000-000096170000}"/>
    <cellStyle name="Normal 5 2 2 3 3_Actuals" xfId="6053" xr:uid="{00000000-0005-0000-0000-000097170000}"/>
    <cellStyle name="Normal 5 2 2 3 4" xfId="6054" xr:uid="{00000000-0005-0000-0000-000098170000}"/>
    <cellStyle name="Normal 5 2 2 3_Actuals" xfId="6055" xr:uid="{00000000-0005-0000-0000-000099170000}"/>
    <cellStyle name="Normal 5 2 2 4" xfId="6056" xr:uid="{00000000-0005-0000-0000-00009A170000}"/>
    <cellStyle name="Normal 5 2 2 4 2" xfId="6057" xr:uid="{00000000-0005-0000-0000-00009B170000}"/>
    <cellStyle name="Normal 5 2 2 4 2 2" xfId="6058" xr:uid="{00000000-0005-0000-0000-00009C170000}"/>
    <cellStyle name="Normal 5 2 2 4 2 2 2" xfId="6059" xr:uid="{00000000-0005-0000-0000-00009D170000}"/>
    <cellStyle name="Normal 5 2 2 4 2 2_Actuals" xfId="6060" xr:uid="{00000000-0005-0000-0000-00009E170000}"/>
    <cellStyle name="Normal 5 2 2 4 2 3" xfId="6061" xr:uid="{00000000-0005-0000-0000-00009F170000}"/>
    <cellStyle name="Normal 5 2 2 4 2_Actuals" xfId="6062" xr:uid="{00000000-0005-0000-0000-0000A0170000}"/>
    <cellStyle name="Normal 5 2 2 4 3" xfId="6063" xr:uid="{00000000-0005-0000-0000-0000A1170000}"/>
    <cellStyle name="Normal 5 2 2 4 3 2" xfId="6064" xr:uid="{00000000-0005-0000-0000-0000A2170000}"/>
    <cellStyle name="Normal 5 2 2 4 3_Actuals" xfId="6065" xr:uid="{00000000-0005-0000-0000-0000A3170000}"/>
    <cellStyle name="Normal 5 2 2 4 4" xfId="6066" xr:uid="{00000000-0005-0000-0000-0000A4170000}"/>
    <cellStyle name="Normal 5 2 2 4_Actuals" xfId="6067" xr:uid="{00000000-0005-0000-0000-0000A5170000}"/>
    <cellStyle name="Normal 5 2 2 5" xfId="6068" xr:uid="{00000000-0005-0000-0000-0000A6170000}"/>
    <cellStyle name="Normal 5 2 2 5 2" xfId="6069" xr:uid="{00000000-0005-0000-0000-0000A7170000}"/>
    <cellStyle name="Normal 5 2 2 5 2 2" xfId="6070" xr:uid="{00000000-0005-0000-0000-0000A8170000}"/>
    <cellStyle name="Normal 5 2 2 5 2_Actuals" xfId="6071" xr:uid="{00000000-0005-0000-0000-0000A9170000}"/>
    <cellStyle name="Normal 5 2 2 5 3" xfId="6072" xr:uid="{00000000-0005-0000-0000-0000AA170000}"/>
    <cellStyle name="Normal 5 2 2 5_Actuals" xfId="6073" xr:uid="{00000000-0005-0000-0000-0000AB170000}"/>
    <cellStyle name="Normal 5 2 2 6" xfId="6074" xr:uid="{00000000-0005-0000-0000-0000AC170000}"/>
    <cellStyle name="Normal 5 2 2 6 2" xfId="6075" xr:uid="{00000000-0005-0000-0000-0000AD170000}"/>
    <cellStyle name="Normal 5 2 2 6_Actuals" xfId="6076" xr:uid="{00000000-0005-0000-0000-0000AE170000}"/>
    <cellStyle name="Normal 5 2 2 7" xfId="6077" xr:uid="{00000000-0005-0000-0000-0000AF170000}"/>
    <cellStyle name="Normal 5 2 2_Actuals" xfId="6078" xr:uid="{00000000-0005-0000-0000-0000B0170000}"/>
    <cellStyle name="Normal 5 2 3" xfId="6079" xr:uid="{00000000-0005-0000-0000-0000B1170000}"/>
    <cellStyle name="Normal 5 2 3 2" xfId="6080" xr:uid="{00000000-0005-0000-0000-0000B2170000}"/>
    <cellStyle name="Normal 5 2 3 2 2" xfId="6081" xr:uid="{00000000-0005-0000-0000-0000B3170000}"/>
    <cellStyle name="Normal 5 2 3 2 2 2" xfId="6082" xr:uid="{00000000-0005-0000-0000-0000B4170000}"/>
    <cellStyle name="Normal 5 2 3 2 2 2 2" xfId="6083" xr:uid="{00000000-0005-0000-0000-0000B5170000}"/>
    <cellStyle name="Normal 5 2 3 2 2 2_Actuals" xfId="6084" xr:uid="{00000000-0005-0000-0000-0000B6170000}"/>
    <cellStyle name="Normal 5 2 3 2 2 3" xfId="6085" xr:uid="{00000000-0005-0000-0000-0000B7170000}"/>
    <cellStyle name="Normal 5 2 3 2 2_Actuals" xfId="6086" xr:uid="{00000000-0005-0000-0000-0000B8170000}"/>
    <cellStyle name="Normal 5 2 3 2 3" xfId="6087" xr:uid="{00000000-0005-0000-0000-0000B9170000}"/>
    <cellStyle name="Normal 5 2 3 2 3 2" xfId="6088" xr:uid="{00000000-0005-0000-0000-0000BA170000}"/>
    <cellStyle name="Normal 5 2 3 2 3_Actuals" xfId="6089" xr:uid="{00000000-0005-0000-0000-0000BB170000}"/>
    <cellStyle name="Normal 5 2 3 2 4" xfId="6090" xr:uid="{00000000-0005-0000-0000-0000BC170000}"/>
    <cellStyle name="Normal 5 2 3 2_Actuals" xfId="6091" xr:uid="{00000000-0005-0000-0000-0000BD170000}"/>
    <cellStyle name="Normal 5 2 3 3" xfId="6092" xr:uid="{00000000-0005-0000-0000-0000BE170000}"/>
    <cellStyle name="Normal 5 2 3 3 2" xfId="6093" xr:uid="{00000000-0005-0000-0000-0000BF170000}"/>
    <cellStyle name="Normal 5 2 3 3 2 2" xfId="6094" xr:uid="{00000000-0005-0000-0000-0000C0170000}"/>
    <cellStyle name="Normal 5 2 3 3 2_Actuals" xfId="6095" xr:uid="{00000000-0005-0000-0000-0000C1170000}"/>
    <cellStyle name="Normal 5 2 3 3 3" xfId="6096" xr:uid="{00000000-0005-0000-0000-0000C2170000}"/>
    <cellStyle name="Normal 5 2 3 3_Actuals" xfId="6097" xr:uid="{00000000-0005-0000-0000-0000C3170000}"/>
    <cellStyle name="Normal 5 2 3 4" xfId="6098" xr:uid="{00000000-0005-0000-0000-0000C4170000}"/>
    <cellStyle name="Normal 5 2 3 4 2" xfId="6099" xr:uid="{00000000-0005-0000-0000-0000C5170000}"/>
    <cellStyle name="Normal 5 2 3 4_Actuals" xfId="6100" xr:uid="{00000000-0005-0000-0000-0000C6170000}"/>
    <cellStyle name="Normal 5 2 3 5" xfId="6101" xr:uid="{00000000-0005-0000-0000-0000C7170000}"/>
    <cellStyle name="Normal 5 2 3_Actuals" xfId="6102" xr:uid="{00000000-0005-0000-0000-0000C8170000}"/>
    <cellStyle name="Normal 5 2 4" xfId="6103" xr:uid="{00000000-0005-0000-0000-0000C9170000}"/>
    <cellStyle name="Normal 5 2 4 2" xfId="6104" xr:uid="{00000000-0005-0000-0000-0000CA170000}"/>
    <cellStyle name="Normal 5 2 4 2 2" xfId="6105" xr:uid="{00000000-0005-0000-0000-0000CB170000}"/>
    <cellStyle name="Normal 5 2 4 2 2 2" xfId="6106" xr:uid="{00000000-0005-0000-0000-0000CC170000}"/>
    <cellStyle name="Normal 5 2 4 2 2 2 2" xfId="6107" xr:uid="{00000000-0005-0000-0000-0000CD170000}"/>
    <cellStyle name="Normal 5 2 4 2 2 2_Actuals" xfId="6108" xr:uid="{00000000-0005-0000-0000-0000CE170000}"/>
    <cellStyle name="Normal 5 2 4 2 2 3" xfId="6109" xr:uid="{00000000-0005-0000-0000-0000CF170000}"/>
    <cellStyle name="Normal 5 2 4 2 2_Actuals" xfId="6110" xr:uid="{00000000-0005-0000-0000-0000D0170000}"/>
    <cellStyle name="Normal 5 2 4 2 3" xfId="6111" xr:uid="{00000000-0005-0000-0000-0000D1170000}"/>
    <cellStyle name="Normal 5 2 4 2 3 2" xfId="6112" xr:uid="{00000000-0005-0000-0000-0000D2170000}"/>
    <cellStyle name="Normal 5 2 4 2 3_Actuals" xfId="6113" xr:uid="{00000000-0005-0000-0000-0000D3170000}"/>
    <cellStyle name="Normal 5 2 4 2 4" xfId="6114" xr:uid="{00000000-0005-0000-0000-0000D4170000}"/>
    <cellStyle name="Normal 5 2 4 2_Actuals" xfId="6115" xr:uid="{00000000-0005-0000-0000-0000D5170000}"/>
    <cellStyle name="Normal 5 2 4 3" xfId="6116" xr:uid="{00000000-0005-0000-0000-0000D6170000}"/>
    <cellStyle name="Normal 5 2 4 3 2" xfId="6117" xr:uid="{00000000-0005-0000-0000-0000D7170000}"/>
    <cellStyle name="Normal 5 2 4 3 2 2" xfId="6118" xr:uid="{00000000-0005-0000-0000-0000D8170000}"/>
    <cellStyle name="Normal 5 2 4 3 2_Actuals" xfId="6119" xr:uid="{00000000-0005-0000-0000-0000D9170000}"/>
    <cellStyle name="Normal 5 2 4 3 3" xfId="6120" xr:uid="{00000000-0005-0000-0000-0000DA170000}"/>
    <cellStyle name="Normal 5 2 4 3_Actuals" xfId="6121" xr:uid="{00000000-0005-0000-0000-0000DB170000}"/>
    <cellStyle name="Normal 5 2 4 4" xfId="6122" xr:uid="{00000000-0005-0000-0000-0000DC170000}"/>
    <cellStyle name="Normal 5 2 4 4 2" xfId="6123" xr:uid="{00000000-0005-0000-0000-0000DD170000}"/>
    <cellStyle name="Normal 5 2 4 4_Actuals" xfId="6124" xr:uid="{00000000-0005-0000-0000-0000DE170000}"/>
    <cellStyle name="Normal 5 2 4 5" xfId="6125" xr:uid="{00000000-0005-0000-0000-0000DF170000}"/>
    <cellStyle name="Normal 5 2 4_Actuals" xfId="6126" xr:uid="{00000000-0005-0000-0000-0000E0170000}"/>
    <cellStyle name="Normal 5 2 5" xfId="6127" xr:uid="{00000000-0005-0000-0000-0000E1170000}"/>
    <cellStyle name="Normal 5 2 5 2" xfId="6128" xr:uid="{00000000-0005-0000-0000-0000E2170000}"/>
    <cellStyle name="Normal 5 2 5 2 2" xfId="6129" xr:uid="{00000000-0005-0000-0000-0000E3170000}"/>
    <cellStyle name="Normal 5 2 5 2 2 2" xfId="6130" xr:uid="{00000000-0005-0000-0000-0000E4170000}"/>
    <cellStyle name="Normal 5 2 5 2 2_Actuals" xfId="6131" xr:uid="{00000000-0005-0000-0000-0000E5170000}"/>
    <cellStyle name="Normal 5 2 5 2 3" xfId="6132" xr:uid="{00000000-0005-0000-0000-0000E6170000}"/>
    <cellStyle name="Normal 5 2 5 2_Actuals" xfId="6133" xr:uid="{00000000-0005-0000-0000-0000E7170000}"/>
    <cellStyle name="Normal 5 2 5 3" xfId="6134" xr:uid="{00000000-0005-0000-0000-0000E8170000}"/>
    <cellStyle name="Normal 5 2 5 3 2" xfId="6135" xr:uid="{00000000-0005-0000-0000-0000E9170000}"/>
    <cellStyle name="Normal 5 2 5 3_Actuals" xfId="6136" xr:uid="{00000000-0005-0000-0000-0000EA170000}"/>
    <cellStyle name="Normal 5 2 5 4" xfId="6137" xr:uid="{00000000-0005-0000-0000-0000EB170000}"/>
    <cellStyle name="Normal 5 2 5_Actuals" xfId="6138" xr:uid="{00000000-0005-0000-0000-0000EC170000}"/>
    <cellStyle name="Normal 5 2 6" xfId="6139" xr:uid="{00000000-0005-0000-0000-0000ED170000}"/>
    <cellStyle name="Normal 5 2 6 2" xfId="6140" xr:uid="{00000000-0005-0000-0000-0000EE170000}"/>
    <cellStyle name="Normal 5 2 6 2 2" xfId="6141" xr:uid="{00000000-0005-0000-0000-0000EF170000}"/>
    <cellStyle name="Normal 5 2 6 2 2 2" xfId="6142" xr:uid="{00000000-0005-0000-0000-0000F0170000}"/>
    <cellStyle name="Normal 5 2 6 2 2_Actuals" xfId="6143" xr:uid="{00000000-0005-0000-0000-0000F1170000}"/>
    <cellStyle name="Normal 5 2 6 2 3" xfId="6144" xr:uid="{00000000-0005-0000-0000-0000F2170000}"/>
    <cellStyle name="Normal 5 2 6 2_Actuals" xfId="6145" xr:uid="{00000000-0005-0000-0000-0000F3170000}"/>
    <cellStyle name="Normal 5 2 6 3" xfId="6146" xr:uid="{00000000-0005-0000-0000-0000F4170000}"/>
    <cellStyle name="Normal 5 2 6 3 2" xfId="6147" xr:uid="{00000000-0005-0000-0000-0000F5170000}"/>
    <cellStyle name="Normal 5 2 6 3_Actuals" xfId="6148" xr:uid="{00000000-0005-0000-0000-0000F6170000}"/>
    <cellStyle name="Normal 5 2 6 4" xfId="6149" xr:uid="{00000000-0005-0000-0000-0000F7170000}"/>
    <cellStyle name="Normal 5 2 6_Actuals" xfId="6150" xr:uid="{00000000-0005-0000-0000-0000F8170000}"/>
    <cellStyle name="Normal 5 2 7" xfId="6151" xr:uid="{00000000-0005-0000-0000-0000F9170000}"/>
    <cellStyle name="Normal 5 2_Actuals" xfId="6152" xr:uid="{00000000-0005-0000-0000-0000FA170000}"/>
    <cellStyle name="Normal 5 3" xfId="6153" xr:uid="{00000000-0005-0000-0000-0000FB170000}"/>
    <cellStyle name="Normal 5 3 2" xfId="6154" xr:uid="{00000000-0005-0000-0000-0000FC170000}"/>
    <cellStyle name="Normal 5 3 2 2" xfId="6155" xr:uid="{00000000-0005-0000-0000-0000FD170000}"/>
    <cellStyle name="Normal 5 3 2 2 2" xfId="6156" xr:uid="{00000000-0005-0000-0000-0000FE170000}"/>
    <cellStyle name="Normal 5 3 2 2 2 2" xfId="6157" xr:uid="{00000000-0005-0000-0000-0000FF170000}"/>
    <cellStyle name="Normal 5 3 2 2 2 2 2" xfId="6158" xr:uid="{00000000-0005-0000-0000-000000180000}"/>
    <cellStyle name="Normal 5 3 2 2 2 2_Actuals" xfId="6159" xr:uid="{00000000-0005-0000-0000-000001180000}"/>
    <cellStyle name="Normal 5 3 2 2 2 3" xfId="6160" xr:uid="{00000000-0005-0000-0000-000002180000}"/>
    <cellStyle name="Normal 5 3 2 2 2_Actuals" xfId="6161" xr:uid="{00000000-0005-0000-0000-000003180000}"/>
    <cellStyle name="Normal 5 3 2 2 3" xfId="6162" xr:uid="{00000000-0005-0000-0000-000004180000}"/>
    <cellStyle name="Normal 5 3 2 2 3 2" xfId="6163" xr:uid="{00000000-0005-0000-0000-000005180000}"/>
    <cellStyle name="Normal 5 3 2 2 3_Actuals" xfId="6164" xr:uid="{00000000-0005-0000-0000-000006180000}"/>
    <cellStyle name="Normal 5 3 2 2 4" xfId="6165" xr:uid="{00000000-0005-0000-0000-000007180000}"/>
    <cellStyle name="Normal 5 3 2 2_Actuals" xfId="6166" xr:uid="{00000000-0005-0000-0000-000008180000}"/>
    <cellStyle name="Normal 5 3 2 3" xfId="6167" xr:uid="{00000000-0005-0000-0000-000009180000}"/>
    <cellStyle name="Normal 5 3 2 3 2" xfId="6168" xr:uid="{00000000-0005-0000-0000-00000A180000}"/>
    <cellStyle name="Normal 5 3 2 3 2 2" xfId="6169" xr:uid="{00000000-0005-0000-0000-00000B180000}"/>
    <cellStyle name="Normal 5 3 2 3 2_Actuals" xfId="6170" xr:uid="{00000000-0005-0000-0000-00000C180000}"/>
    <cellStyle name="Normal 5 3 2 3 3" xfId="6171" xr:uid="{00000000-0005-0000-0000-00000D180000}"/>
    <cellStyle name="Normal 5 3 2 3_Actuals" xfId="6172" xr:uid="{00000000-0005-0000-0000-00000E180000}"/>
    <cellStyle name="Normal 5 3 2 4" xfId="6173" xr:uid="{00000000-0005-0000-0000-00000F180000}"/>
    <cellStyle name="Normal 5 3 2 4 2" xfId="6174" xr:uid="{00000000-0005-0000-0000-000010180000}"/>
    <cellStyle name="Normal 5 3 2 4_Actuals" xfId="6175" xr:uid="{00000000-0005-0000-0000-000011180000}"/>
    <cellStyle name="Normal 5 3 2 5" xfId="6176" xr:uid="{00000000-0005-0000-0000-000012180000}"/>
    <cellStyle name="Normal 5 3 2_Actuals" xfId="6177" xr:uid="{00000000-0005-0000-0000-000013180000}"/>
    <cellStyle name="Normal 5 3 3" xfId="6178" xr:uid="{00000000-0005-0000-0000-000014180000}"/>
    <cellStyle name="Normal 5 3 3 2" xfId="6179" xr:uid="{00000000-0005-0000-0000-000015180000}"/>
    <cellStyle name="Normal 5 3 3 2 2" xfId="6180" xr:uid="{00000000-0005-0000-0000-000016180000}"/>
    <cellStyle name="Normal 5 3 3 2 2 2" xfId="6181" xr:uid="{00000000-0005-0000-0000-000017180000}"/>
    <cellStyle name="Normal 5 3 3 2 2 2 2" xfId="6182" xr:uid="{00000000-0005-0000-0000-000018180000}"/>
    <cellStyle name="Normal 5 3 3 2 2 2_Actuals" xfId="6183" xr:uid="{00000000-0005-0000-0000-000019180000}"/>
    <cellStyle name="Normal 5 3 3 2 2 3" xfId="6184" xr:uid="{00000000-0005-0000-0000-00001A180000}"/>
    <cellStyle name="Normal 5 3 3 2 2_Actuals" xfId="6185" xr:uid="{00000000-0005-0000-0000-00001B180000}"/>
    <cellStyle name="Normal 5 3 3 2 3" xfId="6186" xr:uid="{00000000-0005-0000-0000-00001C180000}"/>
    <cellStyle name="Normal 5 3 3 2 3 2" xfId="6187" xr:uid="{00000000-0005-0000-0000-00001D180000}"/>
    <cellStyle name="Normal 5 3 3 2 3_Actuals" xfId="6188" xr:uid="{00000000-0005-0000-0000-00001E180000}"/>
    <cellStyle name="Normal 5 3 3 2 4" xfId="6189" xr:uid="{00000000-0005-0000-0000-00001F180000}"/>
    <cellStyle name="Normal 5 3 3 2_Actuals" xfId="6190" xr:uid="{00000000-0005-0000-0000-000020180000}"/>
    <cellStyle name="Normal 5 3 3 3" xfId="6191" xr:uid="{00000000-0005-0000-0000-000021180000}"/>
    <cellStyle name="Normal 5 3 3 3 2" xfId="6192" xr:uid="{00000000-0005-0000-0000-000022180000}"/>
    <cellStyle name="Normal 5 3 3 3 2 2" xfId="6193" xr:uid="{00000000-0005-0000-0000-000023180000}"/>
    <cellStyle name="Normal 5 3 3 3 2_Actuals" xfId="6194" xr:uid="{00000000-0005-0000-0000-000024180000}"/>
    <cellStyle name="Normal 5 3 3 3 3" xfId="6195" xr:uid="{00000000-0005-0000-0000-000025180000}"/>
    <cellStyle name="Normal 5 3 3 3_Actuals" xfId="6196" xr:uid="{00000000-0005-0000-0000-000026180000}"/>
    <cellStyle name="Normal 5 3 3 4" xfId="6197" xr:uid="{00000000-0005-0000-0000-000027180000}"/>
    <cellStyle name="Normal 5 3 3 4 2" xfId="6198" xr:uid="{00000000-0005-0000-0000-000028180000}"/>
    <cellStyle name="Normal 5 3 3 4_Actuals" xfId="6199" xr:uid="{00000000-0005-0000-0000-000029180000}"/>
    <cellStyle name="Normal 5 3 3 5" xfId="6200" xr:uid="{00000000-0005-0000-0000-00002A180000}"/>
    <cellStyle name="Normal 5 3 3_Actuals" xfId="6201" xr:uid="{00000000-0005-0000-0000-00002B180000}"/>
    <cellStyle name="Normal 5 3 4" xfId="6202" xr:uid="{00000000-0005-0000-0000-00002C180000}"/>
    <cellStyle name="Normal 5 3 4 2" xfId="6203" xr:uid="{00000000-0005-0000-0000-00002D180000}"/>
    <cellStyle name="Normal 5 3 4 2 2" xfId="6204" xr:uid="{00000000-0005-0000-0000-00002E180000}"/>
    <cellStyle name="Normal 5 3 4 2 2 2" xfId="6205" xr:uid="{00000000-0005-0000-0000-00002F180000}"/>
    <cellStyle name="Normal 5 3 4 2 2 2 2" xfId="6206" xr:uid="{00000000-0005-0000-0000-000030180000}"/>
    <cellStyle name="Normal 5 3 4 2 2 2_Actuals" xfId="6207" xr:uid="{00000000-0005-0000-0000-000031180000}"/>
    <cellStyle name="Normal 5 3 4 2 2 3" xfId="6208" xr:uid="{00000000-0005-0000-0000-000032180000}"/>
    <cellStyle name="Normal 5 3 4 2 2_Actuals" xfId="6209" xr:uid="{00000000-0005-0000-0000-000033180000}"/>
    <cellStyle name="Normal 5 3 4 2 3" xfId="6210" xr:uid="{00000000-0005-0000-0000-000034180000}"/>
    <cellStyle name="Normal 5 3 4 2 3 2" xfId="6211" xr:uid="{00000000-0005-0000-0000-000035180000}"/>
    <cellStyle name="Normal 5 3 4 2 3_Actuals" xfId="6212" xr:uid="{00000000-0005-0000-0000-000036180000}"/>
    <cellStyle name="Normal 5 3 4 2 4" xfId="6213" xr:uid="{00000000-0005-0000-0000-000037180000}"/>
    <cellStyle name="Normal 5 3 4 2_Actuals" xfId="6214" xr:uid="{00000000-0005-0000-0000-000038180000}"/>
    <cellStyle name="Normal 5 3 4 3" xfId="6215" xr:uid="{00000000-0005-0000-0000-000039180000}"/>
    <cellStyle name="Normal 5 3 4 3 2" xfId="6216" xr:uid="{00000000-0005-0000-0000-00003A180000}"/>
    <cellStyle name="Normal 5 3 4 3 2 2" xfId="6217" xr:uid="{00000000-0005-0000-0000-00003B180000}"/>
    <cellStyle name="Normal 5 3 4 3 2_Actuals" xfId="6218" xr:uid="{00000000-0005-0000-0000-00003C180000}"/>
    <cellStyle name="Normal 5 3 4 3 3" xfId="6219" xr:uid="{00000000-0005-0000-0000-00003D180000}"/>
    <cellStyle name="Normal 5 3 4 3_Actuals" xfId="6220" xr:uid="{00000000-0005-0000-0000-00003E180000}"/>
    <cellStyle name="Normal 5 3 4 4" xfId="6221" xr:uid="{00000000-0005-0000-0000-00003F180000}"/>
    <cellStyle name="Normal 5 3 4 4 2" xfId="6222" xr:uid="{00000000-0005-0000-0000-000040180000}"/>
    <cellStyle name="Normal 5 3 4 4_Actuals" xfId="6223" xr:uid="{00000000-0005-0000-0000-000041180000}"/>
    <cellStyle name="Normal 5 3 4 5" xfId="6224" xr:uid="{00000000-0005-0000-0000-000042180000}"/>
    <cellStyle name="Normal 5 3 4_Actuals" xfId="6225" xr:uid="{00000000-0005-0000-0000-000043180000}"/>
    <cellStyle name="Normal 5 3 5" xfId="6226" xr:uid="{00000000-0005-0000-0000-000044180000}"/>
    <cellStyle name="Normal 5 3 5 2" xfId="6227" xr:uid="{00000000-0005-0000-0000-000045180000}"/>
    <cellStyle name="Normal 5 3 5 2 2" xfId="6228" xr:uid="{00000000-0005-0000-0000-000046180000}"/>
    <cellStyle name="Normal 5 3 5 2 2 2" xfId="6229" xr:uid="{00000000-0005-0000-0000-000047180000}"/>
    <cellStyle name="Normal 5 3 5 2 2_Actuals" xfId="6230" xr:uid="{00000000-0005-0000-0000-000048180000}"/>
    <cellStyle name="Normal 5 3 5 2 3" xfId="6231" xr:uid="{00000000-0005-0000-0000-000049180000}"/>
    <cellStyle name="Normal 5 3 5 2_Actuals" xfId="6232" xr:uid="{00000000-0005-0000-0000-00004A180000}"/>
    <cellStyle name="Normal 5 3 5 3" xfId="6233" xr:uid="{00000000-0005-0000-0000-00004B180000}"/>
    <cellStyle name="Normal 5 3 5 3 2" xfId="6234" xr:uid="{00000000-0005-0000-0000-00004C180000}"/>
    <cellStyle name="Normal 5 3 5 3_Actuals" xfId="6235" xr:uid="{00000000-0005-0000-0000-00004D180000}"/>
    <cellStyle name="Normal 5 3 5 4" xfId="6236" xr:uid="{00000000-0005-0000-0000-00004E180000}"/>
    <cellStyle name="Normal 5 3 5_Actuals" xfId="6237" xr:uid="{00000000-0005-0000-0000-00004F180000}"/>
    <cellStyle name="Normal 5 3 6" xfId="6238" xr:uid="{00000000-0005-0000-0000-000050180000}"/>
    <cellStyle name="Normal 5 3 6 2" xfId="6239" xr:uid="{00000000-0005-0000-0000-000051180000}"/>
    <cellStyle name="Normal 5 3 6 2 2" xfId="6240" xr:uid="{00000000-0005-0000-0000-000052180000}"/>
    <cellStyle name="Normal 5 3 6 2_Actuals" xfId="6241" xr:uid="{00000000-0005-0000-0000-000053180000}"/>
    <cellStyle name="Normal 5 3 6 3" xfId="6242" xr:uid="{00000000-0005-0000-0000-000054180000}"/>
    <cellStyle name="Normal 5 3 6_Actuals" xfId="6243" xr:uid="{00000000-0005-0000-0000-000055180000}"/>
    <cellStyle name="Normal 5 3 7" xfId="6244" xr:uid="{00000000-0005-0000-0000-000056180000}"/>
    <cellStyle name="Normal 5 3 7 2" xfId="6245" xr:uid="{00000000-0005-0000-0000-000057180000}"/>
    <cellStyle name="Normal 5 3 7_Actuals" xfId="6246" xr:uid="{00000000-0005-0000-0000-000058180000}"/>
    <cellStyle name="Normal 5 3 8" xfId="6247" xr:uid="{00000000-0005-0000-0000-000059180000}"/>
    <cellStyle name="Normal 5 3_Actuals" xfId="6248" xr:uid="{00000000-0005-0000-0000-00005A180000}"/>
    <cellStyle name="Normal 5 4" xfId="6249" xr:uid="{00000000-0005-0000-0000-00005B180000}"/>
    <cellStyle name="Normal 5 4 2" xfId="6250" xr:uid="{00000000-0005-0000-0000-00005C180000}"/>
    <cellStyle name="Normal 5 4 2 2" xfId="6251" xr:uid="{00000000-0005-0000-0000-00005D180000}"/>
    <cellStyle name="Normal 5 4 2_Actuals" xfId="6252" xr:uid="{00000000-0005-0000-0000-00005E180000}"/>
    <cellStyle name="Normal 5 4 3" xfId="6253" xr:uid="{00000000-0005-0000-0000-00005F180000}"/>
    <cellStyle name="Normal 5 4 3 2" xfId="6254" xr:uid="{00000000-0005-0000-0000-000060180000}"/>
    <cellStyle name="Normal 5 4 3 2 2" xfId="6255" xr:uid="{00000000-0005-0000-0000-000061180000}"/>
    <cellStyle name="Normal 5 4 3 2 2 2" xfId="6256" xr:uid="{00000000-0005-0000-0000-000062180000}"/>
    <cellStyle name="Normal 5 4 3 2 2_Actuals" xfId="6257" xr:uid="{00000000-0005-0000-0000-000063180000}"/>
    <cellStyle name="Normal 5 4 3 2 3" xfId="6258" xr:uid="{00000000-0005-0000-0000-000064180000}"/>
    <cellStyle name="Normal 5 4 3 2_Actuals" xfId="6259" xr:uid="{00000000-0005-0000-0000-000065180000}"/>
    <cellStyle name="Normal 5 4 3 3" xfId="6260" xr:uid="{00000000-0005-0000-0000-000066180000}"/>
    <cellStyle name="Normal 5 4 3 3 2" xfId="6261" xr:uid="{00000000-0005-0000-0000-000067180000}"/>
    <cellStyle name="Normal 5 4 3 3_Actuals" xfId="6262" xr:uid="{00000000-0005-0000-0000-000068180000}"/>
    <cellStyle name="Normal 5 4 3 4" xfId="6263" xr:uid="{00000000-0005-0000-0000-000069180000}"/>
    <cellStyle name="Normal 5 4 3_Actuals" xfId="6264" xr:uid="{00000000-0005-0000-0000-00006A180000}"/>
    <cellStyle name="Normal 5 4 4" xfId="6265" xr:uid="{00000000-0005-0000-0000-00006B180000}"/>
    <cellStyle name="Normal 5 4 4 2" xfId="6266" xr:uid="{00000000-0005-0000-0000-00006C180000}"/>
    <cellStyle name="Normal 5 4 4 2 2" xfId="6267" xr:uid="{00000000-0005-0000-0000-00006D180000}"/>
    <cellStyle name="Normal 5 4 4 2_Actuals" xfId="6268" xr:uid="{00000000-0005-0000-0000-00006E180000}"/>
    <cellStyle name="Normal 5 4 4 3" xfId="6269" xr:uid="{00000000-0005-0000-0000-00006F180000}"/>
    <cellStyle name="Normal 5 4 4_Actuals" xfId="6270" xr:uid="{00000000-0005-0000-0000-000070180000}"/>
    <cellStyle name="Normal 5 4 5" xfId="6271" xr:uid="{00000000-0005-0000-0000-000071180000}"/>
    <cellStyle name="Normal 5 4 5 2" xfId="6272" xr:uid="{00000000-0005-0000-0000-000072180000}"/>
    <cellStyle name="Normal 5 4 5_Actuals" xfId="6273" xr:uid="{00000000-0005-0000-0000-000073180000}"/>
    <cellStyle name="Normal 5 4 6" xfId="6274" xr:uid="{00000000-0005-0000-0000-000074180000}"/>
    <cellStyle name="Normal 5 4_Actuals" xfId="6275" xr:uid="{00000000-0005-0000-0000-000075180000}"/>
    <cellStyle name="Normal 5 5" xfId="6276" xr:uid="{00000000-0005-0000-0000-000076180000}"/>
    <cellStyle name="Normal 5 5 2" xfId="6277" xr:uid="{00000000-0005-0000-0000-000077180000}"/>
    <cellStyle name="Normal 5 5 2 2" xfId="6278" xr:uid="{00000000-0005-0000-0000-000078180000}"/>
    <cellStyle name="Normal 5 5 2 2 2" xfId="6279" xr:uid="{00000000-0005-0000-0000-000079180000}"/>
    <cellStyle name="Normal 5 5 2 2 2 2" xfId="6280" xr:uid="{00000000-0005-0000-0000-00007A180000}"/>
    <cellStyle name="Normal 5 5 2 2 2_Actuals" xfId="6281" xr:uid="{00000000-0005-0000-0000-00007B180000}"/>
    <cellStyle name="Normal 5 5 2 2 3" xfId="6282" xr:uid="{00000000-0005-0000-0000-00007C180000}"/>
    <cellStyle name="Normal 5 5 2 2_Actuals" xfId="6283" xr:uid="{00000000-0005-0000-0000-00007D180000}"/>
    <cellStyle name="Normal 5 5 2 3" xfId="6284" xr:uid="{00000000-0005-0000-0000-00007E180000}"/>
    <cellStyle name="Normal 5 5 2 3 2" xfId="6285" xr:uid="{00000000-0005-0000-0000-00007F180000}"/>
    <cellStyle name="Normal 5 5 2 3_Actuals" xfId="6286" xr:uid="{00000000-0005-0000-0000-000080180000}"/>
    <cellStyle name="Normal 5 5 2 4" xfId="6287" xr:uid="{00000000-0005-0000-0000-000081180000}"/>
    <cellStyle name="Normal 5 5 2_Actuals" xfId="6288" xr:uid="{00000000-0005-0000-0000-000082180000}"/>
    <cellStyle name="Normal 5 5 3" xfId="6289" xr:uid="{00000000-0005-0000-0000-000083180000}"/>
    <cellStyle name="Normal 5 5 3 2" xfId="6290" xr:uid="{00000000-0005-0000-0000-000084180000}"/>
    <cellStyle name="Normal 5 5 3 2 2" xfId="6291" xr:uid="{00000000-0005-0000-0000-000085180000}"/>
    <cellStyle name="Normal 5 5 3 2_Actuals" xfId="6292" xr:uid="{00000000-0005-0000-0000-000086180000}"/>
    <cellStyle name="Normal 5 5 3 3" xfId="6293" xr:uid="{00000000-0005-0000-0000-000087180000}"/>
    <cellStyle name="Normal 5 5 3_Actuals" xfId="6294" xr:uid="{00000000-0005-0000-0000-000088180000}"/>
    <cellStyle name="Normal 5 5 4" xfId="6295" xr:uid="{00000000-0005-0000-0000-000089180000}"/>
    <cellStyle name="Normal 5 5 4 2" xfId="6296" xr:uid="{00000000-0005-0000-0000-00008A180000}"/>
    <cellStyle name="Normal 5 5 4_Actuals" xfId="6297" xr:uid="{00000000-0005-0000-0000-00008B180000}"/>
    <cellStyle name="Normal 5 5 5" xfId="6298" xr:uid="{00000000-0005-0000-0000-00008C180000}"/>
    <cellStyle name="Normal 5 5_Actuals" xfId="6299" xr:uid="{00000000-0005-0000-0000-00008D180000}"/>
    <cellStyle name="Normal 5 6" xfId="6300" xr:uid="{00000000-0005-0000-0000-00008E180000}"/>
    <cellStyle name="Normal 5 6 2" xfId="6301" xr:uid="{00000000-0005-0000-0000-00008F180000}"/>
    <cellStyle name="Normal 5 6 2 2" xfId="6302" xr:uid="{00000000-0005-0000-0000-000090180000}"/>
    <cellStyle name="Normal 5 6 2 2 2" xfId="6303" xr:uid="{00000000-0005-0000-0000-000091180000}"/>
    <cellStyle name="Normal 5 6 2 2 2 2" xfId="6304" xr:uid="{00000000-0005-0000-0000-000092180000}"/>
    <cellStyle name="Normal 5 6 2 2 2_Actuals" xfId="6305" xr:uid="{00000000-0005-0000-0000-000093180000}"/>
    <cellStyle name="Normal 5 6 2 2 3" xfId="6306" xr:uid="{00000000-0005-0000-0000-000094180000}"/>
    <cellStyle name="Normal 5 6 2 2_Actuals" xfId="6307" xr:uid="{00000000-0005-0000-0000-000095180000}"/>
    <cellStyle name="Normal 5 6 2 3" xfId="6308" xr:uid="{00000000-0005-0000-0000-000096180000}"/>
    <cellStyle name="Normal 5 6 2 3 2" xfId="6309" xr:uid="{00000000-0005-0000-0000-000097180000}"/>
    <cellStyle name="Normal 5 6 2 3_Actuals" xfId="6310" xr:uid="{00000000-0005-0000-0000-000098180000}"/>
    <cellStyle name="Normal 5 6 2 4" xfId="6311" xr:uid="{00000000-0005-0000-0000-000099180000}"/>
    <cellStyle name="Normal 5 6 2_Actuals" xfId="6312" xr:uid="{00000000-0005-0000-0000-00009A180000}"/>
    <cellStyle name="Normal 5 6 3" xfId="6313" xr:uid="{00000000-0005-0000-0000-00009B180000}"/>
    <cellStyle name="Normal 5 6 3 2" xfId="6314" xr:uid="{00000000-0005-0000-0000-00009C180000}"/>
    <cellStyle name="Normal 5 6 3 2 2" xfId="6315" xr:uid="{00000000-0005-0000-0000-00009D180000}"/>
    <cellStyle name="Normal 5 6 3 2_Actuals" xfId="6316" xr:uid="{00000000-0005-0000-0000-00009E180000}"/>
    <cellStyle name="Normal 5 6 3 3" xfId="6317" xr:uid="{00000000-0005-0000-0000-00009F180000}"/>
    <cellStyle name="Normal 5 6 3_Actuals" xfId="6318" xr:uid="{00000000-0005-0000-0000-0000A0180000}"/>
    <cellStyle name="Normal 5 6 4" xfId="6319" xr:uid="{00000000-0005-0000-0000-0000A1180000}"/>
    <cellStyle name="Normal 5 6 4 2" xfId="6320" xr:uid="{00000000-0005-0000-0000-0000A2180000}"/>
    <cellStyle name="Normal 5 6 4_Actuals" xfId="6321" xr:uid="{00000000-0005-0000-0000-0000A3180000}"/>
    <cellStyle name="Normal 5 6 5" xfId="6322" xr:uid="{00000000-0005-0000-0000-0000A4180000}"/>
    <cellStyle name="Normal 5 6_Actuals" xfId="6323" xr:uid="{00000000-0005-0000-0000-0000A5180000}"/>
    <cellStyle name="Normal 5 7" xfId="6324" xr:uid="{00000000-0005-0000-0000-0000A6180000}"/>
    <cellStyle name="Normal 5 7 2" xfId="6325" xr:uid="{00000000-0005-0000-0000-0000A7180000}"/>
    <cellStyle name="Normal 5 7 2 2" xfId="6326" xr:uid="{00000000-0005-0000-0000-0000A8180000}"/>
    <cellStyle name="Normal 5 7 2 2 2" xfId="6327" xr:uid="{00000000-0005-0000-0000-0000A9180000}"/>
    <cellStyle name="Normal 5 7 2 2_Actuals" xfId="6328" xr:uid="{00000000-0005-0000-0000-0000AA180000}"/>
    <cellStyle name="Normal 5 7 2 3" xfId="6329" xr:uid="{00000000-0005-0000-0000-0000AB180000}"/>
    <cellStyle name="Normal 5 7 2_Actuals" xfId="6330" xr:uid="{00000000-0005-0000-0000-0000AC180000}"/>
    <cellStyle name="Normal 5 7 3" xfId="6331" xr:uid="{00000000-0005-0000-0000-0000AD180000}"/>
    <cellStyle name="Normal 5 7 3 2" xfId="6332" xr:uid="{00000000-0005-0000-0000-0000AE180000}"/>
    <cellStyle name="Normal 5 7 3_Actuals" xfId="6333" xr:uid="{00000000-0005-0000-0000-0000AF180000}"/>
    <cellStyle name="Normal 5 7 4" xfId="6334" xr:uid="{00000000-0005-0000-0000-0000B0180000}"/>
    <cellStyle name="Normal 5 7_Actuals" xfId="6335" xr:uid="{00000000-0005-0000-0000-0000B1180000}"/>
    <cellStyle name="Normal 5 8" xfId="6336" xr:uid="{00000000-0005-0000-0000-0000B2180000}"/>
    <cellStyle name="Normal 5 8 2" xfId="6337" xr:uid="{00000000-0005-0000-0000-0000B3180000}"/>
    <cellStyle name="Normal 5 8 2 2" xfId="6338" xr:uid="{00000000-0005-0000-0000-0000B4180000}"/>
    <cellStyle name="Normal 5 8 2 2 2" xfId="6339" xr:uid="{00000000-0005-0000-0000-0000B5180000}"/>
    <cellStyle name="Normal 5 8 2 2_Actuals" xfId="6340" xr:uid="{00000000-0005-0000-0000-0000B6180000}"/>
    <cellStyle name="Normal 5 8 2 3" xfId="6341" xr:uid="{00000000-0005-0000-0000-0000B7180000}"/>
    <cellStyle name="Normal 5 8 2_Actuals" xfId="6342" xr:uid="{00000000-0005-0000-0000-0000B8180000}"/>
    <cellStyle name="Normal 5 8 3" xfId="6343" xr:uid="{00000000-0005-0000-0000-0000B9180000}"/>
    <cellStyle name="Normal 5 8 3 2" xfId="6344" xr:uid="{00000000-0005-0000-0000-0000BA180000}"/>
    <cellStyle name="Normal 5 8 3_Actuals" xfId="6345" xr:uid="{00000000-0005-0000-0000-0000BB180000}"/>
    <cellStyle name="Normal 5 8 4" xfId="6346" xr:uid="{00000000-0005-0000-0000-0000BC180000}"/>
    <cellStyle name="Normal 5 8_Actuals" xfId="6347" xr:uid="{00000000-0005-0000-0000-0000BD180000}"/>
    <cellStyle name="Normal 5_Actuals" xfId="6348" xr:uid="{00000000-0005-0000-0000-0000BE180000}"/>
    <cellStyle name="Normal 50" xfId="6349" xr:uid="{00000000-0005-0000-0000-0000BF180000}"/>
    <cellStyle name="Normal 50 2" xfId="6350" xr:uid="{00000000-0005-0000-0000-0000C0180000}"/>
    <cellStyle name="Normal 50 2 2" xfId="6351" xr:uid="{00000000-0005-0000-0000-0000C1180000}"/>
    <cellStyle name="Normal 50 2 2 2" xfId="6352" xr:uid="{00000000-0005-0000-0000-0000C2180000}"/>
    <cellStyle name="Normal 50 2 2 2 2" xfId="6353" xr:uid="{00000000-0005-0000-0000-0000C3180000}"/>
    <cellStyle name="Normal 50 2 2 2_Actuals" xfId="6354" xr:uid="{00000000-0005-0000-0000-0000C4180000}"/>
    <cellStyle name="Normal 50 2 2 3" xfId="6355" xr:uid="{00000000-0005-0000-0000-0000C5180000}"/>
    <cellStyle name="Normal 50 2 2_Actuals" xfId="6356" xr:uid="{00000000-0005-0000-0000-0000C6180000}"/>
    <cellStyle name="Normal 50 2 3" xfId="6357" xr:uid="{00000000-0005-0000-0000-0000C7180000}"/>
    <cellStyle name="Normal 50 2 3 2" xfId="6358" xr:uid="{00000000-0005-0000-0000-0000C8180000}"/>
    <cellStyle name="Normal 50 2 3_Actuals" xfId="6359" xr:uid="{00000000-0005-0000-0000-0000C9180000}"/>
    <cellStyle name="Normal 50 2 4" xfId="6360" xr:uid="{00000000-0005-0000-0000-0000CA180000}"/>
    <cellStyle name="Normal 50 2_Actuals" xfId="6361" xr:uid="{00000000-0005-0000-0000-0000CB180000}"/>
    <cellStyle name="Normal 50 3" xfId="6362" xr:uid="{00000000-0005-0000-0000-0000CC180000}"/>
    <cellStyle name="Normal 50 3 2" xfId="6363" xr:uid="{00000000-0005-0000-0000-0000CD180000}"/>
    <cellStyle name="Normal 50 3 2 2" xfId="6364" xr:uid="{00000000-0005-0000-0000-0000CE180000}"/>
    <cellStyle name="Normal 50 3 2 2 2" xfId="6365" xr:uid="{00000000-0005-0000-0000-0000CF180000}"/>
    <cellStyle name="Normal 50 3 2 2_Actuals" xfId="6366" xr:uid="{00000000-0005-0000-0000-0000D0180000}"/>
    <cellStyle name="Normal 50 3 2 3" xfId="6367" xr:uid="{00000000-0005-0000-0000-0000D1180000}"/>
    <cellStyle name="Normal 50 3 2_Actuals" xfId="6368" xr:uid="{00000000-0005-0000-0000-0000D2180000}"/>
    <cellStyle name="Normal 50 3 3" xfId="6369" xr:uid="{00000000-0005-0000-0000-0000D3180000}"/>
    <cellStyle name="Normal 50 3 3 2" xfId="6370" xr:uid="{00000000-0005-0000-0000-0000D4180000}"/>
    <cellStyle name="Normal 50 3 3_Actuals" xfId="6371" xr:uid="{00000000-0005-0000-0000-0000D5180000}"/>
    <cellStyle name="Normal 50 3 4" xfId="6372" xr:uid="{00000000-0005-0000-0000-0000D6180000}"/>
    <cellStyle name="Normal 50 3_Actuals" xfId="6373" xr:uid="{00000000-0005-0000-0000-0000D7180000}"/>
    <cellStyle name="Normal 50 4" xfId="6374" xr:uid="{00000000-0005-0000-0000-0000D8180000}"/>
    <cellStyle name="Normal 50 4 2" xfId="6375" xr:uid="{00000000-0005-0000-0000-0000D9180000}"/>
    <cellStyle name="Normal 50 4 2 2" xfId="6376" xr:uid="{00000000-0005-0000-0000-0000DA180000}"/>
    <cellStyle name="Normal 50 4 2_Actuals" xfId="6377" xr:uid="{00000000-0005-0000-0000-0000DB180000}"/>
    <cellStyle name="Normal 50 4 3" xfId="6378" xr:uid="{00000000-0005-0000-0000-0000DC180000}"/>
    <cellStyle name="Normal 50 4_Actuals" xfId="6379" xr:uid="{00000000-0005-0000-0000-0000DD180000}"/>
    <cellStyle name="Normal 50 5" xfId="6380" xr:uid="{00000000-0005-0000-0000-0000DE180000}"/>
    <cellStyle name="Normal 50 5 2" xfId="6381" xr:uid="{00000000-0005-0000-0000-0000DF180000}"/>
    <cellStyle name="Normal 50 5_Actuals" xfId="6382" xr:uid="{00000000-0005-0000-0000-0000E0180000}"/>
    <cellStyle name="Normal 50 6" xfId="6383" xr:uid="{00000000-0005-0000-0000-0000E1180000}"/>
    <cellStyle name="Normal 50_Actuals" xfId="6384" xr:uid="{00000000-0005-0000-0000-0000E2180000}"/>
    <cellStyle name="Normal 51" xfId="6385" xr:uid="{00000000-0005-0000-0000-0000E3180000}"/>
    <cellStyle name="Normal 51 2" xfId="6386" xr:uid="{00000000-0005-0000-0000-0000E4180000}"/>
    <cellStyle name="Normal 51_Actuals" xfId="6387" xr:uid="{00000000-0005-0000-0000-0000E5180000}"/>
    <cellStyle name="Normal 52" xfId="6388" xr:uid="{00000000-0005-0000-0000-0000E6180000}"/>
    <cellStyle name="Normal 52 2" xfId="6389" xr:uid="{00000000-0005-0000-0000-0000E7180000}"/>
    <cellStyle name="Normal 52_Actuals" xfId="6390" xr:uid="{00000000-0005-0000-0000-0000E8180000}"/>
    <cellStyle name="Normal 53" xfId="6391" xr:uid="{00000000-0005-0000-0000-0000E9180000}"/>
    <cellStyle name="Normal 53 2" xfId="6392" xr:uid="{00000000-0005-0000-0000-0000EA180000}"/>
    <cellStyle name="Normal 53_Actuals" xfId="6393" xr:uid="{00000000-0005-0000-0000-0000EB180000}"/>
    <cellStyle name="Normal 54" xfId="6394" xr:uid="{00000000-0005-0000-0000-0000EC180000}"/>
    <cellStyle name="Normal 54 2" xfId="6395" xr:uid="{00000000-0005-0000-0000-0000ED180000}"/>
    <cellStyle name="Normal 54 2 2" xfId="6396" xr:uid="{00000000-0005-0000-0000-0000EE180000}"/>
    <cellStyle name="Normal 54 2_Actuals" xfId="6397" xr:uid="{00000000-0005-0000-0000-0000EF180000}"/>
    <cellStyle name="Normal 54 3" xfId="6398" xr:uid="{00000000-0005-0000-0000-0000F0180000}"/>
    <cellStyle name="Normal 54_Actuals" xfId="6399" xr:uid="{00000000-0005-0000-0000-0000F1180000}"/>
    <cellStyle name="Normal 55" xfId="6400" xr:uid="{00000000-0005-0000-0000-0000F2180000}"/>
    <cellStyle name="Normal 55 2" xfId="6401" xr:uid="{00000000-0005-0000-0000-0000F3180000}"/>
    <cellStyle name="Normal 55_Actuals" xfId="6402" xr:uid="{00000000-0005-0000-0000-0000F4180000}"/>
    <cellStyle name="Normal 56" xfId="6403" xr:uid="{00000000-0005-0000-0000-0000F5180000}"/>
    <cellStyle name="Normal 56 2" xfId="6404" xr:uid="{00000000-0005-0000-0000-0000F6180000}"/>
    <cellStyle name="Normal 56 2 2" xfId="6405" xr:uid="{00000000-0005-0000-0000-0000F7180000}"/>
    <cellStyle name="Normal 56 2 2 2" xfId="6406" xr:uid="{00000000-0005-0000-0000-0000F8180000}"/>
    <cellStyle name="Normal 56 2 2_Actuals" xfId="6407" xr:uid="{00000000-0005-0000-0000-0000F9180000}"/>
    <cellStyle name="Normal 56 2 3" xfId="6408" xr:uid="{00000000-0005-0000-0000-0000FA180000}"/>
    <cellStyle name="Normal 56 2_Actuals" xfId="6409" xr:uid="{00000000-0005-0000-0000-0000FB180000}"/>
    <cellStyle name="Normal 56 3" xfId="6410" xr:uid="{00000000-0005-0000-0000-0000FC180000}"/>
    <cellStyle name="Normal 56 3 2" xfId="6411" xr:uid="{00000000-0005-0000-0000-0000FD180000}"/>
    <cellStyle name="Normal 56 3_Actuals" xfId="6412" xr:uid="{00000000-0005-0000-0000-0000FE180000}"/>
    <cellStyle name="Normal 56 4" xfId="6413" xr:uid="{00000000-0005-0000-0000-0000FF180000}"/>
    <cellStyle name="Normal 56_Actuals" xfId="6414" xr:uid="{00000000-0005-0000-0000-000000190000}"/>
    <cellStyle name="Normal 57" xfId="6415" xr:uid="{00000000-0005-0000-0000-000001190000}"/>
    <cellStyle name="Normal 57 2" xfId="6416" xr:uid="{00000000-0005-0000-0000-000002190000}"/>
    <cellStyle name="Normal 57_Actuals" xfId="6417" xr:uid="{00000000-0005-0000-0000-000003190000}"/>
    <cellStyle name="Normal 58" xfId="6418" xr:uid="{00000000-0005-0000-0000-000004190000}"/>
    <cellStyle name="Normal 58 2" xfId="6419" xr:uid="{00000000-0005-0000-0000-000005190000}"/>
    <cellStyle name="Normal 58 2 2" xfId="6420" xr:uid="{00000000-0005-0000-0000-000006190000}"/>
    <cellStyle name="Normal 58 2 2 2" xfId="6421" xr:uid="{00000000-0005-0000-0000-000007190000}"/>
    <cellStyle name="Normal 58 2 2_Actuals" xfId="6422" xr:uid="{00000000-0005-0000-0000-000008190000}"/>
    <cellStyle name="Normal 58 2 3" xfId="6423" xr:uid="{00000000-0005-0000-0000-000009190000}"/>
    <cellStyle name="Normal 58 2_Actuals" xfId="6424" xr:uid="{00000000-0005-0000-0000-00000A190000}"/>
    <cellStyle name="Normal 58 3" xfId="6425" xr:uid="{00000000-0005-0000-0000-00000B190000}"/>
    <cellStyle name="Normal 58 3 2" xfId="6426" xr:uid="{00000000-0005-0000-0000-00000C190000}"/>
    <cellStyle name="Normal 58 3_Actuals" xfId="6427" xr:uid="{00000000-0005-0000-0000-00000D190000}"/>
    <cellStyle name="Normal 58 4" xfId="6428" xr:uid="{00000000-0005-0000-0000-00000E190000}"/>
    <cellStyle name="Normal 58_Actuals" xfId="6429" xr:uid="{00000000-0005-0000-0000-00000F190000}"/>
    <cellStyle name="Normal 59" xfId="6430" xr:uid="{00000000-0005-0000-0000-000010190000}"/>
    <cellStyle name="Normal 59 2" xfId="6431" xr:uid="{00000000-0005-0000-0000-000011190000}"/>
    <cellStyle name="Normal 59 2 2" xfId="6432" xr:uid="{00000000-0005-0000-0000-000012190000}"/>
    <cellStyle name="Normal 59 2 2 2" xfId="6433" xr:uid="{00000000-0005-0000-0000-000013190000}"/>
    <cellStyle name="Normal 59 2 2_Actuals" xfId="6434" xr:uid="{00000000-0005-0000-0000-000014190000}"/>
    <cellStyle name="Normal 59 2 3" xfId="6435" xr:uid="{00000000-0005-0000-0000-000015190000}"/>
    <cellStyle name="Normal 59 2_Actuals" xfId="6436" xr:uid="{00000000-0005-0000-0000-000016190000}"/>
    <cellStyle name="Normal 59 3" xfId="6437" xr:uid="{00000000-0005-0000-0000-000017190000}"/>
    <cellStyle name="Normal 59 3 2" xfId="6438" xr:uid="{00000000-0005-0000-0000-000018190000}"/>
    <cellStyle name="Normal 59 3_Actuals" xfId="6439" xr:uid="{00000000-0005-0000-0000-000019190000}"/>
    <cellStyle name="Normal 59 4" xfId="6440" xr:uid="{00000000-0005-0000-0000-00001A190000}"/>
    <cellStyle name="Normal 59_Actuals" xfId="6441" xr:uid="{00000000-0005-0000-0000-00001B190000}"/>
    <cellStyle name="Normal 6" xfId="57" xr:uid="{00000000-0005-0000-0000-00001C190000}"/>
    <cellStyle name="Normal 6 2" xfId="6442" xr:uid="{00000000-0005-0000-0000-00001D190000}"/>
    <cellStyle name="Normal 6 2 2" xfId="6443" xr:uid="{00000000-0005-0000-0000-00001E190000}"/>
    <cellStyle name="Normal 6 2 2 2" xfId="6444" xr:uid="{00000000-0005-0000-0000-00001F190000}"/>
    <cellStyle name="Normal 6 2 2 2 2" xfId="6445" xr:uid="{00000000-0005-0000-0000-000020190000}"/>
    <cellStyle name="Normal 6 2 2 2 2 2" xfId="6446" xr:uid="{00000000-0005-0000-0000-000021190000}"/>
    <cellStyle name="Normal 6 2 2 2 2_Actuals" xfId="6447" xr:uid="{00000000-0005-0000-0000-000022190000}"/>
    <cellStyle name="Normal 6 2 2 2 3" xfId="6448" xr:uid="{00000000-0005-0000-0000-000023190000}"/>
    <cellStyle name="Normal 6 2 2 2_Actuals" xfId="6449" xr:uid="{00000000-0005-0000-0000-000024190000}"/>
    <cellStyle name="Normal 6 2 2 3" xfId="6450" xr:uid="{00000000-0005-0000-0000-000025190000}"/>
    <cellStyle name="Normal 6 2 2 3 2" xfId="6451" xr:uid="{00000000-0005-0000-0000-000026190000}"/>
    <cellStyle name="Normal 6 2 2 3_Actuals" xfId="6452" xr:uid="{00000000-0005-0000-0000-000027190000}"/>
    <cellStyle name="Normal 6 2 2 4" xfId="6453" xr:uid="{00000000-0005-0000-0000-000028190000}"/>
    <cellStyle name="Normal 6 2 2_Actuals" xfId="6454" xr:uid="{00000000-0005-0000-0000-000029190000}"/>
    <cellStyle name="Normal 6 2 3" xfId="6455" xr:uid="{00000000-0005-0000-0000-00002A190000}"/>
    <cellStyle name="Normal 6 2_Actuals" xfId="6456" xr:uid="{00000000-0005-0000-0000-00002B190000}"/>
    <cellStyle name="Normal 6 3" xfId="6457" xr:uid="{00000000-0005-0000-0000-00002C190000}"/>
    <cellStyle name="Normal 6 3 2" xfId="6458" xr:uid="{00000000-0005-0000-0000-00002D190000}"/>
    <cellStyle name="Normal 6 3 2 2" xfId="6459" xr:uid="{00000000-0005-0000-0000-00002E190000}"/>
    <cellStyle name="Normal 6 3 2 2 2" xfId="6460" xr:uid="{00000000-0005-0000-0000-00002F190000}"/>
    <cellStyle name="Normal 6 3 2 2_Actuals" xfId="6461" xr:uid="{00000000-0005-0000-0000-000030190000}"/>
    <cellStyle name="Normal 6 3 2 3" xfId="6462" xr:uid="{00000000-0005-0000-0000-000031190000}"/>
    <cellStyle name="Normal 6 3 2_Actuals" xfId="6463" xr:uid="{00000000-0005-0000-0000-000032190000}"/>
    <cellStyle name="Normal 6 3 3" xfId="6464" xr:uid="{00000000-0005-0000-0000-000033190000}"/>
    <cellStyle name="Normal 6 3 3 2" xfId="6465" xr:uid="{00000000-0005-0000-0000-000034190000}"/>
    <cellStyle name="Normal 6 3 3_Actuals" xfId="6466" xr:uid="{00000000-0005-0000-0000-000035190000}"/>
    <cellStyle name="Normal 6 3 4" xfId="6467" xr:uid="{00000000-0005-0000-0000-000036190000}"/>
    <cellStyle name="Normal 6 3_Actuals" xfId="6468" xr:uid="{00000000-0005-0000-0000-000037190000}"/>
    <cellStyle name="Normal 6 4" xfId="6469" xr:uid="{00000000-0005-0000-0000-000038190000}"/>
    <cellStyle name="Normal 6 4 2" xfId="6470" xr:uid="{00000000-0005-0000-0000-000039190000}"/>
    <cellStyle name="Normal 6 4 2 2" xfId="6471" xr:uid="{00000000-0005-0000-0000-00003A190000}"/>
    <cellStyle name="Normal 6 4 2 2 2" xfId="6472" xr:uid="{00000000-0005-0000-0000-00003B190000}"/>
    <cellStyle name="Normal 6 4 2 2_Actuals" xfId="6473" xr:uid="{00000000-0005-0000-0000-00003C190000}"/>
    <cellStyle name="Normal 6 4 2 3" xfId="6474" xr:uid="{00000000-0005-0000-0000-00003D190000}"/>
    <cellStyle name="Normal 6 4 2_Actuals" xfId="6475" xr:uid="{00000000-0005-0000-0000-00003E190000}"/>
    <cellStyle name="Normal 6 4 3" xfId="6476" xr:uid="{00000000-0005-0000-0000-00003F190000}"/>
    <cellStyle name="Normal 6 4 3 2" xfId="6477" xr:uid="{00000000-0005-0000-0000-000040190000}"/>
    <cellStyle name="Normal 6 4 3_Actuals" xfId="6478" xr:uid="{00000000-0005-0000-0000-000041190000}"/>
    <cellStyle name="Normal 6 4 4" xfId="6479" xr:uid="{00000000-0005-0000-0000-000042190000}"/>
    <cellStyle name="Normal 6 4_Actuals" xfId="6480" xr:uid="{00000000-0005-0000-0000-000043190000}"/>
    <cellStyle name="Normal 6_Actuals" xfId="6481" xr:uid="{00000000-0005-0000-0000-000044190000}"/>
    <cellStyle name="Normal 60" xfId="6482" xr:uid="{00000000-0005-0000-0000-000045190000}"/>
    <cellStyle name="Normal 60 2" xfId="6483" xr:uid="{00000000-0005-0000-0000-000046190000}"/>
    <cellStyle name="Normal 60_Actuals" xfId="6484" xr:uid="{00000000-0005-0000-0000-000047190000}"/>
    <cellStyle name="Normal 61" xfId="6485" xr:uid="{00000000-0005-0000-0000-000048190000}"/>
    <cellStyle name="Normal 61 2" xfId="6486" xr:uid="{00000000-0005-0000-0000-000049190000}"/>
    <cellStyle name="Normal 61 2 2" xfId="6487" xr:uid="{00000000-0005-0000-0000-00004A190000}"/>
    <cellStyle name="Normal 61 2 2 2" xfId="6488" xr:uid="{00000000-0005-0000-0000-00004B190000}"/>
    <cellStyle name="Normal 61 2 2_Actuals" xfId="6489" xr:uid="{00000000-0005-0000-0000-00004C190000}"/>
    <cellStyle name="Normal 61 2 3" xfId="6490" xr:uid="{00000000-0005-0000-0000-00004D190000}"/>
    <cellStyle name="Normal 61 2_Actuals" xfId="6491" xr:uid="{00000000-0005-0000-0000-00004E190000}"/>
    <cellStyle name="Normal 61 3" xfId="6492" xr:uid="{00000000-0005-0000-0000-00004F190000}"/>
    <cellStyle name="Normal 61 3 2" xfId="6493" xr:uid="{00000000-0005-0000-0000-000050190000}"/>
    <cellStyle name="Normal 61 3_Actuals" xfId="6494" xr:uid="{00000000-0005-0000-0000-000051190000}"/>
    <cellStyle name="Normal 61 4" xfId="6495" xr:uid="{00000000-0005-0000-0000-000052190000}"/>
    <cellStyle name="Normal 61_Actuals" xfId="6496" xr:uid="{00000000-0005-0000-0000-000053190000}"/>
    <cellStyle name="Normal 62" xfId="6497" xr:uid="{00000000-0005-0000-0000-000054190000}"/>
    <cellStyle name="Normal 62 2" xfId="6498" xr:uid="{00000000-0005-0000-0000-000055190000}"/>
    <cellStyle name="Normal 62 2 2" xfId="6499" xr:uid="{00000000-0005-0000-0000-000056190000}"/>
    <cellStyle name="Normal 62 2 2 2" xfId="6500" xr:uid="{00000000-0005-0000-0000-000057190000}"/>
    <cellStyle name="Normal 62 2 2_Actuals" xfId="6501" xr:uid="{00000000-0005-0000-0000-000058190000}"/>
    <cellStyle name="Normal 62 2 3" xfId="6502" xr:uid="{00000000-0005-0000-0000-000059190000}"/>
    <cellStyle name="Normal 62 2_Actuals" xfId="6503" xr:uid="{00000000-0005-0000-0000-00005A190000}"/>
    <cellStyle name="Normal 62 3" xfId="6504" xr:uid="{00000000-0005-0000-0000-00005B190000}"/>
    <cellStyle name="Normal 62 3 2" xfId="6505" xr:uid="{00000000-0005-0000-0000-00005C190000}"/>
    <cellStyle name="Normal 62 3_Actuals" xfId="6506" xr:uid="{00000000-0005-0000-0000-00005D190000}"/>
    <cellStyle name="Normal 62 4" xfId="6507" xr:uid="{00000000-0005-0000-0000-00005E190000}"/>
    <cellStyle name="Normal 62_Actuals" xfId="6508" xr:uid="{00000000-0005-0000-0000-00005F190000}"/>
    <cellStyle name="Normal 63" xfId="6509" xr:uid="{00000000-0005-0000-0000-000060190000}"/>
    <cellStyle name="Normal 63 2" xfId="6510" xr:uid="{00000000-0005-0000-0000-000061190000}"/>
    <cellStyle name="Normal 63 2 2" xfId="6511" xr:uid="{00000000-0005-0000-0000-000062190000}"/>
    <cellStyle name="Normal 63 2 2 2" xfId="6512" xr:uid="{00000000-0005-0000-0000-000063190000}"/>
    <cellStyle name="Normal 63 2 2_Actuals" xfId="6513" xr:uid="{00000000-0005-0000-0000-000064190000}"/>
    <cellStyle name="Normal 63 2 3" xfId="6514" xr:uid="{00000000-0005-0000-0000-000065190000}"/>
    <cellStyle name="Normal 63 2_Actuals" xfId="6515" xr:uid="{00000000-0005-0000-0000-000066190000}"/>
    <cellStyle name="Normal 63 3" xfId="6516" xr:uid="{00000000-0005-0000-0000-000067190000}"/>
    <cellStyle name="Normal 63 3 2" xfId="6517" xr:uid="{00000000-0005-0000-0000-000068190000}"/>
    <cellStyle name="Normal 63 3_Actuals" xfId="6518" xr:uid="{00000000-0005-0000-0000-000069190000}"/>
    <cellStyle name="Normal 63 4" xfId="6519" xr:uid="{00000000-0005-0000-0000-00006A190000}"/>
    <cellStyle name="Normal 63_Actuals" xfId="6520" xr:uid="{00000000-0005-0000-0000-00006B190000}"/>
    <cellStyle name="Normal 64" xfId="6521" xr:uid="{00000000-0005-0000-0000-00006C190000}"/>
    <cellStyle name="Normal 64 2" xfId="6522" xr:uid="{00000000-0005-0000-0000-00006D190000}"/>
    <cellStyle name="Normal 64 2 2" xfId="6523" xr:uid="{00000000-0005-0000-0000-00006E190000}"/>
    <cellStyle name="Normal 64 2 2 2" xfId="6524" xr:uid="{00000000-0005-0000-0000-00006F190000}"/>
    <cellStyle name="Normal 64 2 2_Actuals" xfId="6525" xr:uid="{00000000-0005-0000-0000-000070190000}"/>
    <cellStyle name="Normal 64 2 3" xfId="6526" xr:uid="{00000000-0005-0000-0000-000071190000}"/>
    <cellStyle name="Normal 64 2_Actuals" xfId="6527" xr:uid="{00000000-0005-0000-0000-000072190000}"/>
    <cellStyle name="Normal 64 3" xfId="6528" xr:uid="{00000000-0005-0000-0000-000073190000}"/>
    <cellStyle name="Normal 64 3 2" xfId="6529" xr:uid="{00000000-0005-0000-0000-000074190000}"/>
    <cellStyle name="Normal 64 3_Actuals" xfId="6530" xr:uid="{00000000-0005-0000-0000-000075190000}"/>
    <cellStyle name="Normal 64 4" xfId="6531" xr:uid="{00000000-0005-0000-0000-000076190000}"/>
    <cellStyle name="Normal 64_Actuals" xfId="6532" xr:uid="{00000000-0005-0000-0000-000077190000}"/>
    <cellStyle name="Normal 65" xfId="6533" xr:uid="{00000000-0005-0000-0000-000078190000}"/>
    <cellStyle name="Normal 65 2" xfId="6534" xr:uid="{00000000-0005-0000-0000-000079190000}"/>
    <cellStyle name="Normal 65 2 2" xfId="6535" xr:uid="{00000000-0005-0000-0000-00007A190000}"/>
    <cellStyle name="Normal 65 2_Actuals" xfId="6536" xr:uid="{00000000-0005-0000-0000-00007B190000}"/>
    <cellStyle name="Normal 65 3" xfId="6537" xr:uid="{00000000-0005-0000-0000-00007C190000}"/>
    <cellStyle name="Normal 65_Actuals" xfId="6538" xr:uid="{00000000-0005-0000-0000-00007D190000}"/>
    <cellStyle name="Normal 66" xfId="6539" xr:uid="{00000000-0005-0000-0000-00007E190000}"/>
    <cellStyle name="Normal 66 2" xfId="6540" xr:uid="{00000000-0005-0000-0000-00007F190000}"/>
    <cellStyle name="Normal 66 2 2" xfId="6541" xr:uid="{00000000-0005-0000-0000-000080190000}"/>
    <cellStyle name="Normal 66 2 2 2" xfId="6542" xr:uid="{00000000-0005-0000-0000-000081190000}"/>
    <cellStyle name="Normal 66 2 2_Actuals" xfId="6543" xr:uid="{00000000-0005-0000-0000-000082190000}"/>
    <cellStyle name="Normal 66 2 3" xfId="6544" xr:uid="{00000000-0005-0000-0000-000083190000}"/>
    <cellStyle name="Normal 66 2_Actuals" xfId="6545" xr:uid="{00000000-0005-0000-0000-000084190000}"/>
    <cellStyle name="Normal 66 3" xfId="6546" xr:uid="{00000000-0005-0000-0000-000085190000}"/>
    <cellStyle name="Normal 66 3 2" xfId="6547" xr:uid="{00000000-0005-0000-0000-000086190000}"/>
    <cellStyle name="Normal 66 3_Actuals" xfId="6548" xr:uid="{00000000-0005-0000-0000-000087190000}"/>
    <cellStyle name="Normal 66 4" xfId="6549" xr:uid="{00000000-0005-0000-0000-000088190000}"/>
    <cellStyle name="Normal 66_Actuals" xfId="6550" xr:uid="{00000000-0005-0000-0000-000089190000}"/>
    <cellStyle name="Normal 67" xfId="6551" xr:uid="{00000000-0005-0000-0000-00008A190000}"/>
    <cellStyle name="Normal 67 2" xfId="6552" xr:uid="{00000000-0005-0000-0000-00008B190000}"/>
    <cellStyle name="Normal 67 2 2" xfId="6553" xr:uid="{00000000-0005-0000-0000-00008C190000}"/>
    <cellStyle name="Normal 67 2 2 2" xfId="6554" xr:uid="{00000000-0005-0000-0000-00008D190000}"/>
    <cellStyle name="Normal 67 2 2_Actuals" xfId="6555" xr:uid="{00000000-0005-0000-0000-00008E190000}"/>
    <cellStyle name="Normal 67 2 3" xfId="6556" xr:uid="{00000000-0005-0000-0000-00008F190000}"/>
    <cellStyle name="Normal 67 2_Actuals" xfId="6557" xr:uid="{00000000-0005-0000-0000-000090190000}"/>
    <cellStyle name="Normal 67 3" xfId="6558" xr:uid="{00000000-0005-0000-0000-000091190000}"/>
    <cellStyle name="Normal 67 3 2" xfId="6559" xr:uid="{00000000-0005-0000-0000-000092190000}"/>
    <cellStyle name="Normal 67 3_Actuals" xfId="6560" xr:uid="{00000000-0005-0000-0000-000093190000}"/>
    <cellStyle name="Normal 67 4" xfId="6561" xr:uid="{00000000-0005-0000-0000-000094190000}"/>
    <cellStyle name="Normal 67_Actuals" xfId="6562" xr:uid="{00000000-0005-0000-0000-000095190000}"/>
    <cellStyle name="Normal 68" xfId="6563" xr:uid="{00000000-0005-0000-0000-000096190000}"/>
    <cellStyle name="Normal 68 2" xfId="6564" xr:uid="{00000000-0005-0000-0000-000097190000}"/>
    <cellStyle name="Normal 68 2 2" xfId="6565" xr:uid="{00000000-0005-0000-0000-000098190000}"/>
    <cellStyle name="Normal 68 2 2 2" xfId="6566" xr:uid="{00000000-0005-0000-0000-000099190000}"/>
    <cellStyle name="Normal 68 2 2 2 2" xfId="6567" xr:uid="{00000000-0005-0000-0000-00009A190000}"/>
    <cellStyle name="Normal 68 2 2 2_Actuals" xfId="6568" xr:uid="{00000000-0005-0000-0000-00009B190000}"/>
    <cellStyle name="Normal 68 2 2 3" xfId="6569" xr:uid="{00000000-0005-0000-0000-00009C190000}"/>
    <cellStyle name="Normal 68 2 2_Actuals" xfId="6570" xr:uid="{00000000-0005-0000-0000-00009D190000}"/>
    <cellStyle name="Normal 68 2 3" xfId="6571" xr:uid="{00000000-0005-0000-0000-00009E190000}"/>
    <cellStyle name="Normal 68 2 3 2" xfId="6572" xr:uid="{00000000-0005-0000-0000-00009F190000}"/>
    <cellStyle name="Normal 68 2 3_Actuals" xfId="6573" xr:uid="{00000000-0005-0000-0000-0000A0190000}"/>
    <cellStyle name="Normal 68 2 4" xfId="6574" xr:uid="{00000000-0005-0000-0000-0000A1190000}"/>
    <cellStyle name="Normal 68 2_Actuals" xfId="6575" xr:uid="{00000000-0005-0000-0000-0000A2190000}"/>
    <cellStyle name="Normal 68 3" xfId="6576" xr:uid="{00000000-0005-0000-0000-0000A3190000}"/>
    <cellStyle name="Normal 68 3 2" xfId="6577" xr:uid="{00000000-0005-0000-0000-0000A4190000}"/>
    <cellStyle name="Normal 68 3 2 2" xfId="6578" xr:uid="{00000000-0005-0000-0000-0000A5190000}"/>
    <cellStyle name="Normal 68 3 2 2 2" xfId="6579" xr:uid="{00000000-0005-0000-0000-0000A6190000}"/>
    <cellStyle name="Normal 68 3 2 2_Actuals" xfId="6580" xr:uid="{00000000-0005-0000-0000-0000A7190000}"/>
    <cellStyle name="Normal 68 3 2 3" xfId="6581" xr:uid="{00000000-0005-0000-0000-0000A8190000}"/>
    <cellStyle name="Normal 68 3 2_Actuals" xfId="6582" xr:uid="{00000000-0005-0000-0000-0000A9190000}"/>
    <cellStyle name="Normal 68 3 3" xfId="6583" xr:uid="{00000000-0005-0000-0000-0000AA190000}"/>
    <cellStyle name="Normal 68 3 3 2" xfId="6584" xr:uid="{00000000-0005-0000-0000-0000AB190000}"/>
    <cellStyle name="Normal 68 3 3_Actuals" xfId="6585" xr:uid="{00000000-0005-0000-0000-0000AC190000}"/>
    <cellStyle name="Normal 68 3 4" xfId="6586" xr:uid="{00000000-0005-0000-0000-0000AD190000}"/>
    <cellStyle name="Normal 68 3_Actuals" xfId="6587" xr:uid="{00000000-0005-0000-0000-0000AE190000}"/>
    <cellStyle name="Normal 68 4" xfId="6588" xr:uid="{00000000-0005-0000-0000-0000AF190000}"/>
    <cellStyle name="Normal 68 4 2" xfId="6589" xr:uid="{00000000-0005-0000-0000-0000B0190000}"/>
    <cellStyle name="Normal 68 4 2 2" xfId="6590" xr:uid="{00000000-0005-0000-0000-0000B1190000}"/>
    <cellStyle name="Normal 68 4 2_Actuals" xfId="6591" xr:uid="{00000000-0005-0000-0000-0000B2190000}"/>
    <cellStyle name="Normal 68 4 3" xfId="6592" xr:uid="{00000000-0005-0000-0000-0000B3190000}"/>
    <cellStyle name="Normal 68 4_Actuals" xfId="6593" xr:uid="{00000000-0005-0000-0000-0000B4190000}"/>
    <cellStyle name="Normal 68 5" xfId="6594" xr:uid="{00000000-0005-0000-0000-0000B5190000}"/>
    <cellStyle name="Normal 68 5 2" xfId="6595" xr:uid="{00000000-0005-0000-0000-0000B6190000}"/>
    <cellStyle name="Normal 68 5_Actuals" xfId="6596" xr:uid="{00000000-0005-0000-0000-0000B7190000}"/>
    <cellStyle name="Normal 68 6" xfId="6597" xr:uid="{00000000-0005-0000-0000-0000B8190000}"/>
    <cellStyle name="Normal 68_Actuals" xfId="6598" xr:uid="{00000000-0005-0000-0000-0000B9190000}"/>
    <cellStyle name="Normal 69" xfId="6599" xr:uid="{00000000-0005-0000-0000-0000BA190000}"/>
    <cellStyle name="Normal 69 2" xfId="6600" xr:uid="{00000000-0005-0000-0000-0000BB190000}"/>
    <cellStyle name="Normal 69 2 2" xfId="6601" xr:uid="{00000000-0005-0000-0000-0000BC190000}"/>
    <cellStyle name="Normal 69 2_Actuals" xfId="6602" xr:uid="{00000000-0005-0000-0000-0000BD190000}"/>
    <cellStyle name="Normal 69 3" xfId="6603" xr:uid="{00000000-0005-0000-0000-0000BE190000}"/>
    <cellStyle name="Normal 69 3 2" xfId="6604" xr:uid="{00000000-0005-0000-0000-0000BF190000}"/>
    <cellStyle name="Normal 69 3 2 2" xfId="6605" xr:uid="{00000000-0005-0000-0000-0000C0190000}"/>
    <cellStyle name="Normal 69 3 2_Actuals" xfId="6606" xr:uid="{00000000-0005-0000-0000-0000C1190000}"/>
    <cellStyle name="Normal 69 3 3" xfId="6607" xr:uid="{00000000-0005-0000-0000-0000C2190000}"/>
    <cellStyle name="Normal 69 3_Actuals" xfId="6608" xr:uid="{00000000-0005-0000-0000-0000C3190000}"/>
    <cellStyle name="Normal 69 4" xfId="6609" xr:uid="{00000000-0005-0000-0000-0000C4190000}"/>
    <cellStyle name="Normal 69 4 2" xfId="6610" xr:uid="{00000000-0005-0000-0000-0000C5190000}"/>
    <cellStyle name="Normal 69 4_Actuals" xfId="6611" xr:uid="{00000000-0005-0000-0000-0000C6190000}"/>
    <cellStyle name="Normal 69 5" xfId="6612" xr:uid="{00000000-0005-0000-0000-0000C7190000}"/>
    <cellStyle name="Normal 69_Actuals" xfId="6613" xr:uid="{00000000-0005-0000-0000-0000C8190000}"/>
    <cellStyle name="Normal 7" xfId="58" xr:uid="{00000000-0005-0000-0000-0000C9190000}"/>
    <cellStyle name="Normal 7 2" xfId="6614" xr:uid="{00000000-0005-0000-0000-0000CA190000}"/>
    <cellStyle name="Normal 7 2 2" xfId="6615" xr:uid="{00000000-0005-0000-0000-0000CB190000}"/>
    <cellStyle name="Normal 7 2 2 2" xfId="6616" xr:uid="{00000000-0005-0000-0000-0000CC190000}"/>
    <cellStyle name="Normal 7 2 2 2 2" xfId="6617" xr:uid="{00000000-0005-0000-0000-0000CD190000}"/>
    <cellStyle name="Normal 7 2 2 2 2 2" xfId="6618" xr:uid="{00000000-0005-0000-0000-0000CE190000}"/>
    <cellStyle name="Normal 7 2 2 2 2_Actuals" xfId="6619" xr:uid="{00000000-0005-0000-0000-0000CF190000}"/>
    <cellStyle name="Normal 7 2 2 2 3" xfId="6620" xr:uid="{00000000-0005-0000-0000-0000D0190000}"/>
    <cellStyle name="Normal 7 2 2 2_Actuals" xfId="6621" xr:uid="{00000000-0005-0000-0000-0000D1190000}"/>
    <cellStyle name="Normal 7 2 2 3" xfId="6622" xr:uid="{00000000-0005-0000-0000-0000D2190000}"/>
    <cellStyle name="Normal 7 2 2 3 2" xfId="6623" xr:uid="{00000000-0005-0000-0000-0000D3190000}"/>
    <cellStyle name="Normal 7 2 2 3_Actuals" xfId="6624" xr:uid="{00000000-0005-0000-0000-0000D4190000}"/>
    <cellStyle name="Normal 7 2 2 4" xfId="6625" xr:uid="{00000000-0005-0000-0000-0000D5190000}"/>
    <cellStyle name="Normal 7 2 2_Actuals" xfId="6626" xr:uid="{00000000-0005-0000-0000-0000D6190000}"/>
    <cellStyle name="Normal 7 2 3" xfId="6627" xr:uid="{00000000-0005-0000-0000-0000D7190000}"/>
    <cellStyle name="Normal 7 2 3 2" xfId="6628" xr:uid="{00000000-0005-0000-0000-0000D8190000}"/>
    <cellStyle name="Normal 7 2 3 2 2" xfId="6629" xr:uid="{00000000-0005-0000-0000-0000D9190000}"/>
    <cellStyle name="Normal 7 2 3 2_Actuals" xfId="6630" xr:uid="{00000000-0005-0000-0000-0000DA190000}"/>
    <cellStyle name="Normal 7 2 3 3" xfId="6631" xr:uid="{00000000-0005-0000-0000-0000DB190000}"/>
    <cellStyle name="Normal 7 2 3_Actuals" xfId="6632" xr:uid="{00000000-0005-0000-0000-0000DC190000}"/>
    <cellStyle name="Normal 7 2 4" xfId="6633" xr:uid="{00000000-0005-0000-0000-0000DD190000}"/>
    <cellStyle name="Normal 7 2 4 2" xfId="6634" xr:uid="{00000000-0005-0000-0000-0000DE190000}"/>
    <cellStyle name="Normal 7 2 4_Actuals" xfId="6635" xr:uid="{00000000-0005-0000-0000-0000DF190000}"/>
    <cellStyle name="Normal 7 2 5" xfId="6636" xr:uid="{00000000-0005-0000-0000-0000E0190000}"/>
    <cellStyle name="Normal 7 2_Actuals" xfId="6637" xr:uid="{00000000-0005-0000-0000-0000E1190000}"/>
    <cellStyle name="Normal 7 3" xfId="6638" xr:uid="{00000000-0005-0000-0000-0000E2190000}"/>
    <cellStyle name="Normal 7 3 2" xfId="6639" xr:uid="{00000000-0005-0000-0000-0000E3190000}"/>
    <cellStyle name="Normal 7 3 2 2" xfId="6640" xr:uid="{00000000-0005-0000-0000-0000E4190000}"/>
    <cellStyle name="Normal 7 3 2 2 2" xfId="6641" xr:uid="{00000000-0005-0000-0000-0000E5190000}"/>
    <cellStyle name="Normal 7 3 2 2_Actuals" xfId="6642" xr:uid="{00000000-0005-0000-0000-0000E6190000}"/>
    <cellStyle name="Normal 7 3 2 3" xfId="6643" xr:uid="{00000000-0005-0000-0000-0000E7190000}"/>
    <cellStyle name="Normal 7 3 2_Actuals" xfId="6644" xr:uid="{00000000-0005-0000-0000-0000E8190000}"/>
    <cellStyle name="Normal 7 3 3" xfId="6645" xr:uid="{00000000-0005-0000-0000-0000E9190000}"/>
    <cellStyle name="Normal 7 3 3 2" xfId="6646" xr:uid="{00000000-0005-0000-0000-0000EA190000}"/>
    <cellStyle name="Normal 7 3 3_Actuals" xfId="6647" xr:uid="{00000000-0005-0000-0000-0000EB190000}"/>
    <cellStyle name="Normal 7 3 4" xfId="6648" xr:uid="{00000000-0005-0000-0000-0000EC190000}"/>
    <cellStyle name="Normal 7 3_Actuals" xfId="6649" xr:uid="{00000000-0005-0000-0000-0000ED190000}"/>
    <cellStyle name="Normal 7 4" xfId="6650" xr:uid="{00000000-0005-0000-0000-0000EE190000}"/>
    <cellStyle name="Normal 7 4 2" xfId="6651" xr:uid="{00000000-0005-0000-0000-0000EF190000}"/>
    <cellStyle name="Normal 7 4 2 2" xfId="6652" xr:uid="{00000000-0005-0000-0000-0000F0190000}"/>
    <cellStyle name="Normal 7 4 2 2 2" xfId="6653" xr:uid="{00000000-0005-0000-0000-0000F1190000}"/>
    <cellStyle name="Normal 7 4 2 2_Actuals" xfId="6654" xr:uid="{00000000-0005-0000-0000-0000F2190000}"/>
    <cellStyle name="Normal 7 4 2 3" xfId="6655" xr:uid="{00000000-0005-0000-0000-0000F3190000}"/>
    <cellStyle name="Normal 7 4 2_Actuals" xfId="6656" xr:uid="{00000000-0005-0000-0000-0000F4190000}"/>
    <cellStyle name="Normal 7 4 3" xfId="6657" xr:uid="{00000000-0005-0000-0000-0000F5190000}"/>
    <cellStyle name="Normal 7 4 3 2" xfId="6658" xr:uid="{00000000-0005-0000-0000-0000F6190000}"/>
    <cellStyle name="Normal 7 4 3_Actuals" xfId="6659" xr:uid="{00000000-0005-0000-0000-0000F7190000}"/>
    <cellStyle name="Normal 7 4 4" xfId="6660" xr:uid="{00000000-0005-0000-0000-0000F8190000}"/>
    <cellStyle name="Normal 7 4_Actuals" xfId="6661" xr:uid="{00000000-0005-0000-0000-0000F9190000}"/>
    <cellStyle name="Normal 7 5" xfId="6662" xr:uid="{00000000-0005-0000-0000-0000FA190000}"/>
    <cellStyle name="Normal 7 5 2" xfId="6663" xr:uid="{00000000-0005-0000-0000-0000FB190000}"/>
    <cellStyle name="Normal 7 5_Actuals" xfId="6664" xr:uid="{00000000-0005-0000-0000-0000FC190000}"/>
    <cellStyle name="Normal 7_Actuals" xfId="6665" xr:uid="{00000000-0005-0000-0000-0000FD190000}"/>
    <cellStyle name="Normal 70" xfId="6666" xr:uid="{00000000-0005-0000-0000-0000FE190000}"/>
    <cellStyle name="Normal 70 2" xfId="6667" xr:uid="{00000000-0005-0000-0000-0000FF190000}"/>
    <cellStyle name="Normal 70_Actuals" xfId="6668" xr:uid="{00000000-0005-0000-0000-0000001A0000}"/>
    <cellStyle name="Normal 71" xfId="6669" xr:uid="{00000000-0005-0000-0000-0000011A0000}"/>
    <cellStyle name="Normal 71 2" xfId="6670" xr:uid="{00000000-0005-0000-0000-0000021A0000}"/>
    <cellStyle name="Normal 71 2 2" xfId="6671" xr:uid="{00000000-0005-0000-0000-0000031A0000}"/>
    <cellStyle name="Normal 71 2 2 2" xfId="6672" xr:uid="{00000000-0005-0000-0000-0000041A0000}"/>
    <cellStyle name="Normal 71 2 2_Actuals" xfId="6673" xr:uid="{00000000-0005-0000-0000-0000051A0000}"/>
    <cellStyle name="Normal 71 2 3" xfId="6674" xr:uid="{00000000-0005-0000-0000-0000061A0000}"/>
    <cellStyle name="Normal 71 2_Actuals" xfId="6675" xr:uid="{00000000-0005-0000-0000-0000071A0000}"/>
    <cellStyle name="Normal 71 3" xfId="6676" xr:uid="{00000000-0005-0000-0000-0000081A0000}"/>
    <cellStyle name="Normal 71 3 2" xfId="6677" xr:uid="{00000000-0005-0000-0000-0000091A0000}"/>
    <cellStyle name="Normal 71 3_Actuals" xfId="6678" xr:uid="{00000000-0005-0000-0000-00000A1A0000}"/>
    <cellStyle name="Normal 71 4" xfId="6679" xr:uid="{00000000-0005-0000-0000-00000B1A0000}"/>
    <cellStyle name="Normal 71_Actuals" xfId="6680" xr:uid="{00000000-0005-0000-0000-00000C1A0000}"/>
    <cellStyle name="Normal 72" xfId="6681" xr:uid="{00000000-0005-0000-0000-00000D1A0000}"/>
    <cellStyle name="Normal 72 2" xfId="6682" xr:uid="{00000000-0005-0000-0000-00000E1A0000}"/>
    <cellStyle name="Normal 72 2 2" xfId="6683" xr:uid="{00000000-0005-0000-0000-00000F1A0000}"/>
    <cellStyle name="Normal 72 2 2 2" xfId="6684" xr:uid="{00000000-0005-0000-0000-0000101A0000}"/>
    <cellStyle name="Normal 72 2 2 2 2" xfId="6685" xr:uid="{00000000-0005-0000-0000-0000111A0000}"/>
    <cellStyle name="Normal 72 2 2 2 2 2" xfId="6686" xr:uid="{00000000-0005-0000-0000-0000121A0000}"/>
    <cellStyle name="Normal 72 2 2 2 2_Actuals" xfId="6687" xr:uid="{00000000-0005-0000-0000-0000131A0000}"/>
    <cellStyle name="Normal 72 2 2 2 3" xfId="6688" xr:uid="{00000000-0005-0000-0000-0000141A0000}"/>
    <cellStyle name="Normal 72 2 2 2_Actuals" xfId="6689" xr:uid="{00000000-0005-0000-0000-0000151A0000}"/>
    <cellStyle name="Normal 72 2 2 3" xfId="6690" xr:uid="{00000000-0005-0000-0000-0000161A0000}"/>
    <cellStyle name="Normal 72 2 2 3 2" xfId="6691" xr:uid="{00000000-0005-0000-0000-0000171A0000}"/>
    <cellStyle name="Normal 72 2 2 3_Actuals" xfId="6692" xr:uid="{00000000-0005-0000-0000-0000181A0000}"/>
    <cellStyle name="Normal 72 2 2 4" xfId="6693" xr:uid="{00000000-0005-0000-0000-0000191A0000}"/>
    <cellStyle name="Normal 72 2 2_Actuals" xfId="6694" xr:uid="{00000000-0005-0000-0000-00001A1A0000}"/>
    <cellStyle name="Normal 72 2 3" xfId="6695" xr:uid="{00000000-0005-0000-0000-00001B1A0000}"/>
    <cellStyle name="Normal 72 2 3 2" xfId="6696" xr:uid="{00000000-0005-0000-0000-00001C1A0000}"/>
    <cellStyle name="Normal 72 2 3 2 2" xfId="6697" xr:uid="{00000000-0005-0000-0000-00001D1A0000}"/>
    <cellStyle name="Normal 72 2 3 2 2 2" xfId="6698" xr:uid="{00000000-0005-0000-0000-00001E1A0000}"/>
    <cellStyle name="Normal 72 2 3 2 2_Actuals" xfId="6699" xr:uid="{00000000-0005-0000-0000-00001F1A0000}"/>
    <cellStyle name="Normal 72 2 3 2 3" xfId="6700" xr:uid="{00000000-0005-0000-0000-0000201A0000}"/>
    <cellStyle name="Normal 72 2 3 2_Actuals" xfId="6701" xr:uid="{00000000-0005-0000-0000-0000211A0000}"/>
    <cellStyle name="Normal 72 2 3 3" xfId="6702" xr:uid="{00000000-0005-0000-0000-0000221A0000}"/>
    <cellStyle name="Normal 72 2 3 3 2" xfId="6703" xr:uid="{00000000-0005-0000-0000-0000231A0000}"/>
    <cellStyle name="Normal 72 2 3 3_Actuals" xfId="6704" xr:uid="{00000000-0005-0000-0000-0000241A0000}"/>
    <cellStyle name="Normal 72 2 3 4" xfId="6705" xr:uid="{00000000-0005-0000-0000-0000251A0000}"/>
    <cellStyle name="Normal 72 2 3_Actuals" xfId="6706" xr:uid="{00000000-0005-0000-0000-0000261A0000}"/>
    <cellStyle name="Normal 72 2 4" xfId="6707" xr:uid="{00000000-0005-0000-0000-0000271A0000}"/>
    <cellStyle name="Normal 72 2 4 2" xfId="6708" xr:uid="{00000000-0005-0000-0000-0000281A0000}"/>
    <cellStyle name="Normal 72 2 4 2 2" xfId="6709" xr:uid="{00000000-0005-0000-0000-0000291A0000}"/>
    <cellStyle name="Normal 72 2 4 2 2 2" xfId="6710" xr:uid="{00000000-0005-0000-0000-00002A1A0000}"/>
    <cellStyle name="Normal 72 2 4 2 2_Actuals" xfId="6711" xr:uid="{00000000-0005-0000-0000-00002B1A0000}"/>
    <cellStyle name="Normal 72 2 4 2 3" xfId="6712" xr:uid="{00000000-0005-0000-0000-00002C1A0000}"/>
    <cellStyle name="Normal 72 2 4 2_Actuals" xfId="6713" xr:uid="{00000000-0005-0000-0000-00002D1A0000}"/>
    <cellStyle name="Normal 72 2 4 3" xfId="6714" xr:uid="{00000000-0005-0000-0000-00002E1A0000}"/>
    <cellStyle name="Normal 72 2 4 3 2" xfId="6715" xr:uid="{00000000-0005-0000-0000-00002F1A0000}"/>
    <cellStyle name="Normal 72 2 4 3_Actuals" xfId="6716" xr:uid="{00000000-0005-0000-0000-0000301A0000}"/>
    <cellStyle name="Normal 72 2 4 4" xfId="6717" xr:uid="{00000000-0005-0000-0000-0000311A0000}"/>
    <cellStyle name="Normal 72 2 4_Actuals" xfId="6718" xr:uid="{00000000-0005-0000-0000-0000321A0000}"/>
    <cellStyle name="Normal 72 2 5" xfId="6719" xr:uid="{00000000-0005-0000-0000-0000331A0000}"/>
    <cellStyle name="Normal 72 2 5 2" xfId="6720" xr:uid="{00000000-0005-0000-0000-0000341A0000}"/>
    <cellStyle name="Normal 72 2 5 2 2" xfId="6721" xr:uid="{00000000-0005-0000-0000-0000351A0000}"/>
    <cellStyle name="Normal 72 2 5 2_Actuals" xfId="6722" xr:uid="{00000000-0005-0000-0000-0000361A0000}"/>
    <cellStyle name="Normal 72 2 5 3" xfId="6723" xr:uid="{00000000-0005-0000-0000-0000371A0000}"/>
    <cellStyle name="Normal 72 2 5_Actuals" xfId="6724" xr:uid="{00000000-0005-0000-0000-0000381A0000}"/>
    <cellStyle name="Normal 72 2 6" xfId="6725" xr:uid="{00000000-0005-0000-0000-0000391A0000}"/>
    <cellStyle name="Normal 72 2 6 2" xfId="6726" xr:uid="{00000000-0005-0000-0000-00003A1A0000}"/>
    <cellStyle name="Normal 72 2 6_Actuals" xfId="6727" xr:uid="{00000000-0005-0000-0000-00003B1A0000}"/>
    <cellStyle name="Normal 72 2 7" xfId="6728" xr:uid="{00000000-0005-0000-0000-00003C1A0000}"/>
    <cellStyle name="Normal 72 2_Actuals" xfId="6729" xr:uid="{00000000-0005-0000-0000-00003D1A0000}"/>
    <cellStyle name="Normal 72 3" xfId="6730" xr:uid="{00000000-0005-0000-0000-00003E1A0000}"/>
    <cellStyle name="Normal 72 3 2" xfId="6731" xr:uid="{00000000-0005-0000-0000-00003F1A0000}"/>
    <cellStyle name="Normal 72 3 2 2" xfId="6732" xr:uid="{00000000-0005-0000-0000-0000401A0000}"/>
    <cellStyle name="Normal 72 3 2_Actuals" xfId="6733" xr:uid="{00000000-0005-0000-0000-0000411A0000}"/>
    <cellStyle name="Normal 72 3 3" xfId="6734" xr:uid="{00000000-0005-0000-0000-0000421A0000}"/>
    <cellStyle name="Normal 72 3_Actuals" xfId="6735" xr:uid="{00000000-0005-0000-0000-0000431A0000}"/>
    <cellStyle name="Normal 72 4" xfId="6736" xr:uid="{00000000-0005-0000-0000-0000441A0000}"/>
    <cellStyle name="Normal 72 4 2" xfId="6737" xr:uid="{00000000-0005-0000-0000-0000451A0000}"/>
    <cellStyle name="Normal 72 4_Actuals" xfId="6738" xr:uid="{00000000-0005-0000-0000-0000461A0000}"/>
    <cellStyle name="Normal 72 5" xfId="6739" xr:uid="{00000000-0005-0000-0000-0000471A0000}"/>
    <cellStyle name="Normal 72_Actuals" xfId="6740" xr:uid="{00000000-0005-0000-0000-0000481A0000}"/>
    <cellStyle name="Normal 73" xfId="6741" xr:uid="{00000000-0005-0000-0000-0000491A0000}"/>
    <cellStyle name="Normal 73 2" xfId="6742" xr:uid="{00000000-0005-0000-0000-00004A1A0000}"/>
    <cellStyle name="Normal 73 2 2" xfId="6743" xr:uid="{00000000-0005-0000-0000-00004B1A0000}"/>
    <cellStyle name="Normal 73 2 2 2" xfId="6744" xr:uid="{00000000-0005-0000-0000-00004C1A0000}"/>
    <cellStyle name="Normal 73 2 2 2 2" xfId="6745" xr:uid="{00000000-0005-0000-0000-00004D1A0000}"/>
    <cellStyle name="Normal 73 2 2 2 2 2" xfId="6746" xr:uid="{00000000-0005-0000-0000-00004E1A0000}"/>
    <cellStyle name="Normal 73 2 2 2 2_Actuals" xfId="6747" xr:uid="{00000000-0005-0000-0000-00004F1A0000}"/>
    <cellStyle name="Normal 73 2 2 2 3" xfId="6748" xr:uid="{00000000-0005-0000-0000-0000501A0000}"/>
    <cellStyle name="Normal 73 2 2 2_Actuals" xfId="6749" xr:uid="{00000000-0005-0000-0000-0000511A0000}"/>
    <cellStyle name="Normal 73 2 2 3" xfId="6750" xr:uid="{00000000-0005-0000-0000-0000521A0000}"/>
    <cellStyle name="Normal 73 2 2 3 2" xfId="6751" xr:uid="{00000000-0005-0000-0000-0000531A0000}"/>
    <cellStyle name="Normal 73 2 2 3_Actuals" xfId="6752" xr:uid="{00000000-0005-0000-0000-0000541A0000}"/>
    <cellStyle name="Normal 73 2 2 4" xfId="6753" xr:uid="{00000000-0005-0000-0000-0000551A0000}"/>
    <cellStyle name="Normal 73 2 2_Actuals" xfId="6754" xr:uid="{00000000-0005-0000-0000-0000561A0000}"/>
    <cellStyle name="Normal 73 2 3" xfId="6755" xr:uid="{00000000-0005-0000-0000-0000571A0000}"/>
    <cellStyle name="Normal 73 2 3 2" xfId="6756" xr:uid="{00000000-0005-0000-0000-0000581A0000}"/>
    <cellStyle name="Normal 73 2 3 2 2" xfId="6757" xr:uid="{00000000-0005-0000-0000-0000591A0000}"/>
    <cellStyle name="Normal 73 2 3 2 2 2" xfId="6758" xr:uid="{00000000-0005-0000-0000-00005A1A0000}"/>
    <cellStyle name="Normal 73 2 3 2 2_Actuals" xfId="6759" xr:uid="{00000000-0005-0000-0000-00005B1A0000}"/>
    <cellStyle name="Normal 73 2 3 2 3" xfId="6760" xr:uid="{00000000-0005-0000-0000-00005C1A0000}"/>
    <cellStyle name="Normal 73 2 3 2_Actuals" xfId="6761" xr:uid="{00000000-0005-0000-0000-00005D1A0000}"/>
    <cellStyle name="Normal 73 2 3 3" xfId="6762" xr:uid="{00000000-0005-0000-0000-00005E1A0000}"/>
    <cellStyle name="Normal 73 2 3 3 2" xfId="6763" xr:uid="{00000000-0005-0000-0000-00005F1A0000}"/>
    <cellStyle name="Normal 73 2 3 3_Actuals" xfId="6764" xr:uid="{00000000-0005-0000-0000-0000601A0000}"/>
    <cellStyle name="Normal 73 2 3 4" xfId="6765" xr:uid="{00000000-0005-0000-0000-0000611A0000}"/>
    <cellStyle name="Normal 73 2 3_Actuals" xfId="6766" xr:uid="{00000000-0005-0000-0000-0000621A0000}"/>
    <cellStyle name="Normal 73 2 4" xfId="6767" xr:uid="{00000000-0005-0000-0000-0000631A0000}"/>
    <cellStyle name="Normal 73 2 4 2" xfId="6768" xr:uid="{00000000-0005-0000-0000-0000641A0000}"/>
    <cellStyle name="Normal 73 2 4 2 2" xfId="6769" xr:uid="{00000000-0005-0000-0000-0000651A0000}"/>
    <cellStyle name="Normal 73 2 4 2 2 2" xfId="6770" xr:uid="{00000000-0005-0000-0000-0000661A0000}"/>
    <cellStyle name="Normal 73 2 4 2 2_Actuals" xfId="6771" xr:uid="{00000000-0005-0000-0000-0000671A0000}"/>
    <cellStyle name="Normal 73 2 4 2 3" xfId="6772" xr:uid="{00000000-0005-0000-0000-0000681A0000}"/>
    <cellStyle name="Normal 73 2 4 2_Actuals" xfId="6773" xr:uid="{00000000-0005-0000-0000-0000691A0000}"/>
    <cellStyle name="Normal 73 2 4 3" xfId="6774" xr:uid="{00000000-0005-0000-0000-00006A1A0000}"/>
    <cellStyle name="Normal 73 2 4 3 2" xfId="6775" xr:uid="{00000000-0005-0000-0000-00006B1A0000}"/>
    <cellStyle name="Normal 73 2 4 3_Actuals" xfId="6776" xr:uid="{00000000-0005-0000-0000-00006C1A0000}"/>
    <cellStyle name="Normal 73 2 4 4" xfId="6777" xr:uid="{00000000-0005-0000-0000-00006D1A0000}"/>
    <cellStyle name="Normal 73 2 4_Actuals" xfId="6778" xr:uid="{00000000-0005-0000-0000-00006E1A0000}"/>
    <cellStyle name="Normal 73 2 5" xfId="6779" xr:uid="{00000000-0005-0000-0000-00006F1A0000}"/>
    <cellStyle name="Normal 73 2 5 2" xfId="6780" xr:uid="{00000000-0005-0000-0000-0000701A0000}"/>
    <cellStyle name="Normal 73 2 5 2 2" xfId="6781" xr:uid="{00000000-0005-0000-0000-0000711A0000}"/>
    <cellStyle name="Normal 73 2 5 2_Actuals" xfId="6782" xr:uid="{00000000-0005-0000-0000-0000721A0000}"/>
    <cellStyle name="Normal 73 2 5 3" xfId="6783" xr:uid="{00000000-0005-0000-0000-0000731A0000}"/>
    <cellStyle name="Normal 73 2 5_Actuals" xfId="6784" xr:uid="{00000000-0005-0000-0000-0000741A0000}"/>
    <cellStyle name="Normal 73 2 6" xfId="6785" xr:uid="{00000000-0005-0000-0000-0000751A0000}"/>
    <cellStyle name="Normal 73 2 6 2" xfId="6786" xr:uid="{00000000-0005-0000-0000-0000761A0000}"/>
    <cellStyle name="Normal 73 2 6_Actuals" xfId="6787" xr:uid="{00000000-0005-0000-0000-0000771A0000}"/>
    <cellStyle name="Normal 73 2 7" xfId="6788" xr:uid="{00000000-0005-0000-0000-0000781A0000}"/>
    <cellStyle name="Normal 73 2_Actuals" xfId="6789" xr:uid="{00000000-0005-0000-0000-0000791A0000}"/>
    <cellStyle name="Normal 73 3" xfId="6790" xr:uid="{00000000-0005-0000-0000-00007A1A0000}"/>
    <cellStyle name="Normal 73 3 2" xfId="6791" xr:uid="{00000000-0005-0000-0000-00007B1A0000}"/>
    <cellStyle name="Normal 73 3 2 2" xfId="6792" xr:uid="{00000000-0005-0000-0000-00007C1A0000}"/>
    <cellStyle name="Normal 73 3 2_Actuals" xfId="6793" xr:uid="{00000000-0005-0000-0000-00007D1A0000}"/>
    <cellStyle name="Normal 73 3 3" xfId="6794" xr:uid="{00000000-0005-0000-0000-00007E1A0000}"/>
    <cellStyle name="Normal 73 3_Actuals" xfId="6795" xr:uid="{00000000-0005-0000-0000-00007F1A0000}"/>
    <cellStyle name="Normal 73 4" xfId="6796" xr:uid="{00000000-0005-0000-0000-0000801A0000}"/>
    <cellStyle name="Normal 73 4 2" xfId="6797" xr:uid="{00000000-0005-0000-0000-0000811A0000}"/>
    <cellStyle name="Normal 73 4_Actuals" xfId="6798" xr:uid="{00000000-0005-0000-0000-0000821A0000}"/>
    <cellStyle name="Normal 73 5" xfId="6799" xr:uid="{00000000-0005-0000-0000-0000831A0000}"/>
    <cellStyle name="Normal 73_Actuals" xfId="6800" xr:uid="{00000000-0005-0000-0000-0000841A0000}"/>
    <cellStyle name="Normal 74" xfId="6801" xr:uid="{00000000-0005-0000-0000-0000851A0000}"/>
    <cellStyle name="Normal 74 2" xfId="6802" xr:uid="{00000000-0005-0000-0000-0000861A0000}"/>
    <cellStyle name="Normal 74 2 2" xfId="6803" xr:uid="{00000000-0005-0000-0000-0000871A0000}"/>
    <cellStyle name="Normal 74 2 2 2" xfId="6804" xr:uid="{00000000-0005-0000-0000-0000881A0000}"/>
    <cellStyle name="Normal 74 2 2_Actuals" xfId="6805" xr:uid="{00000000-0005-0000-0000-0000891A0000}"/>
    <cellStyle name="Normal 74 2 3" xfId="6806" xr:uid="{00000000-0005-0000-0000-00008A1A0000}"/>
    <cellStyle name="Normal 74 2_Actuals" xfId="6807" xr:uid="{00000000-0005-0000-0000-00008B1A0000}"/>
    <cellStyle name="Normal 74 3" xfId="6808" xr:uid="{00000000-0005-0000-0000-00008C1A0000}"/>
    <cellStyle name="Normal 74 3 2" xfId="6809" xr:uid="{00000000-0005-0000-0000-00008D1A0000}"/>
    <cellStyle name="Normal 74 3_Actuals" xfId="6810" xr:uid="{00000000-0005-0000-0000-00008E1A0000}"/>
    <cellStyle name="Normal 74 4" xfId="6811" xr:uid="{00000000-0005-0000-0000-00008F1A0000}"/>
    <cellStyle name="Normal 74_Actuals" xfId="6812" xr:uid="{00000000-0005-0000-0000-0000901A0000}"/>
    <cellStyle name="Normal 75" xfId="6813" xr:uid="{00000000-0005-0000-0000-0000911A0000}"/>
    <cellStyle name="Normal 75 2" xfId="6814" xr:uid="{00000000-0005-0000-0000-0000921A0000}"/>
    <cellStyle name="Normal 75 2 2" xfId="6815" xr:uid="{00000000-0005-0000-0000-0000931A0000}"/>
    <cellStyle name="Normal 75 2 2 2" xfId="6816" xr:uid="{00000000-0005-0000-0000-0000941A0000}"/>
    <cellStyle name="Normal 75 2 2_Actuals" xfId="6817" xr:uid="{00000000-0005-0000-0000-0000951A0000}"/>
    <cellStyle name="Normal 75 2 3" xfId="6818" xr:uid="{00000000-0005-0000-0000-0000961A0000}"/>
    <cellStyle name="Normal 75 2_Actuals" xfId="6819" xr:uid="{00000000-0005-0000-0000-0000971A0000}"/>
    <cellStyle name="Normal 75 3" xfId="6820" xr:uid="{00000000-0005-0000-0000-0000981A0000}"/>
    <cellStyle name="Normal 75 3 2" xfId="6821" xr:uid="{00000000-0005-0000-0000-0000991A0000}"/>
    <cellStyle name="Normal 75 3_Actuals" xfId="6822" xr:uid="{00000000-0005-0000-0000-00009A1A0000}"/>
    <cellStyle name="Normal 75 4" xfId="6823" xr:uid="{00000000-0005-0000-0000-00009B1A0000}"/>
    <cellStyle name="Normal 75_Actuals" xfId="6824" xr:uid="{00000000-0005-0000-0000-00009C1A0000}"/>
    <cellStyle name="Normal 76" xfId="6825" xr:uid="{00000000-0005-0000-0000-00009D1A0000}"/>
    <cellStyle name="Normal 76 2" xfId="6826" xr:uid="{00000000-0005-0000-0000-00009E1A0000}"/>
    <cellStyle name="Normal 76_Actuals" xfId="6827" xr:uid="{00000000-0005-0000-0000-00009F1A0000}"/>
    <cellStyle name="Normal 77" xfId="6828" xr:uid="{00000000-0005-0000-0000-0000A01A0000}"/>
    <cellStyle name="Normal 77 2" xfId="6829" xr:uid="{00000000-0005-0000-0000-0000A11A0000}"/>
    <cellStyle name="Normal 77 2 2" xfId="6830" xr:uid="{00000000-0005-0000-0000-0000A21A0000}"/>
    <cellStyle name="Normal 77 2 2 2" xfId="6831" xr:uid="{00000000-0005-0000-0000-0000A31A0000}"/>
    <cellStyle name="Normal 77 2 2_Actuals" xfId="6832" xr:uid="{00000000-0005-0000-0000-0000A41A0000}"/>
    <cellStyle name="Normal 77 2 3" xfId="6833" xr:uid="{00000000-0005-0000-0000-0000A51A0000}"/>
    <cellStyle name="Normal 77 2_Actuals" xfId="6834" xr:uid="{00000000-0005-0000-0000-0000A61A0000}"/>
    <cellStyle name="Normal 77 3" xfId="6835" xr:uid="{00000000-0005-0000-0000-0000A71A0000}"/>
    <cellStyle name="Normal 77 3 2" xfId="6836" xr:uid="{00000000-0005-0000-0000-0000A81A0000}"/>
    <cellStyle name="Normal 77 3_Actuals" xfId="6837" xr:uid="{00000000-0005-0000-0000-0000A91A0000}"/>
    <cellStyle name="Normal 77 4" xfId="6838" xr:uid="{00000000-0005-0000-0000-0000AA1A0000}"/>
    <cellStyle name="Normal 77_Actuals" xfId="6839" xr:uid="{00000000-0005-0000-0000-0000AB1A0000}"/>
    <cellStyle name="Normal 78" xfId="6840" xr:uid="{00000000-0005-0000-0000-0000AC1A0000}"/>
    <cellStyle name="Normal 78 2" xfId="6841" xr:uid="{00000000-0005-0000-0000-0000AD1A0000}"/>
    <cellStyle name="Normal 78_Actuals" xfId="6842" xr:uid="{00000000-0005-0000-0000-0000AE1A0000}"/>
    <cellStyle name="Normal 79" xfId="6843" xr:uid="{00000000-0005-0000-0000-0000AF1A0000}"/>
    <cellStyle name="Normal 79 2" xfId="6844" xr:uid="{00000000-0005-0000-0000-0000B01A0000}"/>
    <cellStyle name="Normal 79 2 2" xfId="6845" xr:uid="{00000000-0005-0000-0000-0000B11A0000}"/>
    <cellStyle name="Normal 79 2 2 2" xfId="6846" xr:uid="{00000000-0005-0000-0000-0000B21A0000}"/>
    <cellStyle name="Normal 79 2 2_Actuals" xfId="6847" xr:uid="{00000000-0005-0000-0000-0000B31A0000}"/>
    <cellStyle name="Normal 79 2 3" xfId="6848" xr:uid="{00000000-0005-0000-0000-0000B41A0000}"/>
    <cellStyle name="Normal 79 2_Actuals" xfId="6849" xr:uid="{00000000-0005-0000-0000-0000B51A0000}"/>
    <cellStyle name="Normal 79 3" xfId="6850" xr:uid="{00000000-0005-0000-0000-0000B61A0000}"/>
    <cellStyle name="Normal 79 3 2" xfId="6851" xr:uid="{00000000-0005-0000-0000-0000B71A0000}"/>
    <cellStyle name="Normal 79 3_Actuals" xfId="6852" xr:uid="{00000000-0005-0000-0000-0000B81A0000}"/>
    <cellStyle name="Normal 79 4" xfId="6853" xr:uid="{00000000-0005-0000-0000-0000B91A0000}"/>
    <cellStyle name="Normal 79_Actuals" xfId="6854" xr:uid="{00000000-0005-0000-0000-0000BA1A0000}"/>
    <cellStyle name="Normal 8" xfId="59" xr:uid="{00000000-0005-0000-0000-0000BB1A0000}"/>
    <cellStyle name="Normal 8 2" xfId="6855" xr:uid="{00000000-0005-0000-0000-0000BC1A0000}"/>
    <cellStyle name="Normal 8 2 2" xfId="6856" xr:uid="{00000000-0005-0000-0000-0000BD1A0000}"/>
    <cellStyle name="Normal 8 2 2 2" xfId="6857" xr:uid="{00000000-0005-0000-0000-0000BE1A0000}"/>
    <cellStyle name="Normal 8 2 2 2 2" xfId="6858" xr:uid="{00000000-0005-0000-0000-0000BF1A0000}"/>
    <cellStyle name="Normal 8 2 2 2_Actuals" xfId="6859" xr:uid="{00000000-0005-0000-0000-0000C01A0000}"/>
    <cellStyle name="Normal 8 2 2 3" xfId="6860" xr:uid="{00000000-0005-0000-0000-0000C11A0000}"/>
    <cellStyle name="Normal 8 2 2_Actuals" xfId="6861" xr:uid="{00000000-0005-0000-0000-0000C21A0000}"/>
    <cellStyle name="Normal 8 2 3" xfId="6862" xr:uid="{00000000-0005-0000-0000-0000C31A0000}"/>
    <cellStyle name="Normal 8 2 3 2" xfId="6863" xr:uid="{00000000-0005-0000-0000-0000C41A0000}"/>
    <cellStyle name="Normal 8 2 3_Actuals" xfId="6864" xr:uid="{00000000-0005-0000-0000-0000C51A0000}"/>
    <cellStyle name="Normal 8 2 4" xfId="6865" xr:uid="{00000000-0005-0000-0000-0000C61A0000}"/>
    <cellStyle name="Normal 8 2_Actuals" xfId="6866" xr:uid="{00000000-0005-0000-0000-0000C71A0000}"/>
    <cellStyle name="Normal 8 3" xfId="6867" xr:uid="{00000000-0005-0000-0000-0000C81A0000}"/>
    <cellStyle name="Normal 8 3 2" xfId="6868" xr:uid="{00000000-0005-0000-0000-0000C91A0000}"/>
    <cellStyle name="Normal 8 3 2 2" xfId="6869" xr:uid="{00000000-0005-0000-0000-0000CA1A0000}"/>
    <cellStyle name="Normal 8 3 2 2 2" xfId="6870" xr:uid="{00000000-0005-0000-0000-0000CB1A0000}"/>
    <cellStyle name="Normal 8 3 2 2_Actuals" xfId="6871" xr:uid="{00000000-0005-0000-0000-0000CC1A0000}"/>
    <cellStyle name="Normal 8 3 2 3" xfId="6872" xr:uid="{00000000-0005-0000-0000-0000CD1A0000}"/>
    <cellStyle name="Normal 8 3 2_Actuals" xfId="6873" xr:uid="{00000000-0005-0000-0000-0000CE1A0000}"/>
    <cellStyle name="Normal 8 3 3" xfId="6874" xr:uid="{00000000-0005-0000-0000-0000CF1A0000}"/>
    <cellStyle name="Normal 8 3 3 2" xfId="6875" xr:uid="{00000000-0005-0000-0000-0000D01A0000}"/>
    <cellStyle name="Normal 8 3 3_Actuals" xfId="6876" xr:uid="{00000000-0005-0000-0000-0000D11A0000}"/>
    <cellStyle name="Normal 8 3 4" xfId="6877" xr:uid="{00000000-0005-0000-0000-0000D21A0000}"/>
    <cellStyle name="Normal 8 3_Actuals" xfId="6878" xr:uid="{00000000-0005-0000-0000-0000D31A0000}"/>
    <cellStyle name="Normal 8_Actuals" xfId="6879" xr:uid="{00000000-0005-0000-0000-0000D41A0000}"/>
    <cellStyle name="Normal 80" xfId="6880" xr:uid="{00000000-0005-0000-0000-0000D51A0000}"/>
    <cellStyle name="Normal 80 2" xfId="6881" xr:uid="{00000000-0005-0000-0000-0000D61A0000}"/>
    <cellStyle name="Normal 80_Actuals" xfId="6882" xr:uid="{00000000-0005-0000-0000-0000D71A0000}"/>
    <cellStyle name="Normal 81" xfId="6883" xr:uid="{00000000-0005-0000-0000-0000D81A0000}"/>
    <cellStyle name="Normal 81 2" xfId="6884" xr:uid="{00000000-0005-0000-0000-0000D91A0000}"/>
    <cellStyle name="Normal 81 2 2" xfId="6885" xr:uid="{00000000-0005-0000-0000-0000DA1A0000}"/>
    <cellStyle name="Normal 81 2 2 2" xfId="6886" xr:uid="{00000000-0005-0000-0000-0000DB1A0000}"/>
    <cellStyle name="Normal 81 2 2 2 2" xfId="6887" xr:uid="{00000000-0005-0000-0000-0000DC1A0000}"/>
    <cellStyle name="Normal 81 2 2 2_Actuals" xfId="6888" xr:uid="{00000000-0005-0000-0000-0000DD1A0000}"/>
    <cellStyle name="Normal 81 2 2 3" xfId="6889" xr:uid="{00000000-0005-0000-0000-0000DE1A0000}"/>
    <cellStyle name="Normal 81 2 2_Actuals" xfId="6890" xr:uid="{00000000-0005-0000-0000-0000DF1A0000}"/>
    <cellStyle name="Normal 81 2 3" xfId="6891" xr:uid="{00000000-0005-0000-0000-0000E01A0000}"/>
    <cellStyle name="Normal 81 2 3 2" xfId="6892" xr:uid="{00000000-0005-0000-0000-0000E11A0000}"/>
    <cellStyle name="Normal 81 2 3_Actuals" xfId="6893" xr:uid="{00000000-0005-0000-0000-0000E21A0000}"/>
    <cellStyle name="Normal 81 2 4" xfId="6894" xr:uid="{00000000-0005-0000-0000-0000E31A0000}"/>
    <cellStyle name="Normal 81 2_Actuals" xfId="6895" xr:uid="{00000000-0005-0000-0000-0000E41A0000}"/>
    <cellStyle name="Normal 81 3" xfId="6896" xr:uid="{00000000-0005-0000-0000-0000E51A0000}"/>
    <cellStyle name="Normal 81 3 2" xfId="6897" xr:uid="{00000000-0005-0000-0000-0000E61A0000}"/>
    <cellStyle name="Normal 81 3 2 2" xfId="6898" xr:uid="{00000000-0005-0000-0000-0000E71A0000}"/>
    <cellStyle name="Normal 81 3 2_Actuals" xfId="6899" xr:uid="{00000000-0005-0000-0000-0000E81A0000}"/>
    <cellStyle name="Normal 81 3 3" xfId="6900" xr:uid="{00000000-0005-0000-0000-0000E91A0000}"/>
    <cellStyle name="Normal 81 3_Actuals" xfId="6901" xr:uid="{00000000-0005-0000-0000-0000EA1A0000}"/>
    <cellStyle name="Normal 81 4" xfId="6902" xr:uid="{00000000-0005-0000-0000-0000EB1A0000}"/>
    <cellStyle name="Normal 81 4 2" xfId="6903" xr:uid="{00000000-0005-0000-0000-0000EC1A0000}"/>
    <cellStyle name="Normal 81 4_Actuals" xfId="6904" xr:uid="{00000000-0005-0000-0000-0000ED1A0000}"/>
    <cellStyle name="Normal 81 5" xfId="6905" xr:uid="{00000000-0005-0000-0000-0000EE1A0000}"/>
    <cellStyle name="Normal 81_Actuals" xfId="6906" xr:uid="{00000000-0005-0000-0000-0000EF1A0000}"/>
    <cellStyle name="Normal 82" xfId="6907" xr:uid="{00000000-0005-0000-0000-0000F01A0000}"/>
    <cellStyle name="Normal 82 2" xfId="6908" xr:uid="{00000000-0005-0000-0000-0000F11A0000}"/>
    <cellStyle name="Normal 82 2 2" xfId="6909" xr:uid="{00000000-0005-0000-0000-0000F21A0000}"/>
    <cellStyle name="Normal 82 2 2 2" xfId="6910" xr:uid="{00000000-0005-0000-0000-0000F31A0000}"/>
    <cellStyle name="Normal 82 2 2_Actuals" xfId="6911" xr:uid="{00000000-0005-0000-0000-0000F41A0000}"/>
    <cellStyle name="Normal 82 2 3" xfId="6912" xr:uid="{00000000-0005-0000-0000-0000F51A0000}"/>
    <cellStyle name="Normal 82 2_Actuals" xfId="6913" xr:uid="{00000000-0005-0000-0000-0000F61A0000}"/>
    <cellStyle name="Normal 82 3" xfId="6914" xr:uid="{00000000-0005-0000-0000-0000F71A0000}"/>
    <cellStyle name="Normal 82 3 2" xfId="6915" xr:uid="{00000000-0005-0000-0000-0000F81A0000}"/>
    <cellStyle name="Normal 82 3_Actuals" xfId="6916" xr:uid="{00000000-0005-0000-0000-0000F91A0000}"/>
    <cellStyle name="Normal 82 4" xfId="6917" xr:uid="{00000000-0005-0000-0000-0000FA1A0000}"/>
    <cellStyle name="Normal 82_Actuals" xfId="6918" xr:uid="{00000000-0005-0000-0000-0000FB1A0000}"/>
    <cellStyle name="Normal 83" xfId="6919" xr:uid="{00000000-0005-0000-0000-0000FC1A0000}"/>
    <cellStyle name="Normal 83 2" xfId="6920" xr:uid="{00000000-0005-0000-0000-0000FD1A0000}"/>
    <cellStyle name="Normal 83 2 2" xfId="6921" xr:uid="{00000000-0005-0000-0000-0000FE1A0000}"/>
    <cellStyle name="Normal 83 2_Actuals" xfId="6922" xr:uid="{00000000-0005-0000-0000-0000FF1A0000}"/>
    <cellStyle name="Normal 83 3" xfId="6923" xr:uid="{00000000-0005-0000-0000-0000001B0000}"/>
    <cellStyle name="Normal 83_Actuals" xfId="6924" xr:uid="{00000000-0005-0000-0000-0000011B0000}"/>
    <cellStyle name="Normal 84" xfId="6925" xr:uid="{00000000-0005-0000-0000-0000021B0000}"/>
    <cellStyle name="Normal 84 2" xfId="6926" xr:uid="{00000000-0005-0000-0000-0000031B0000}"/>
    <cellStyle name="Normal 84 2 2" xfId="6927" xr:uid="{00000000-0005-0000-0000-0000041B0000}"/>
    <cellStyle name="Normal 84 2_Actuals" xfId="6928" xr:uid="{00000000-0005-0000-0000-0000051B0000}"/>
    <cellStyle name="Normal 84 3" xfId="6929" xr:uid="{00000000-0005-0000-0000-0000061B0000}"/>
    <cellStyle name="Normal 84_Actuals" xfId="6930" xr:uid="{00000000-0005-0000-0000-0000071B0000}"/>
    <cellStyle name="Normal 85" xfId="6931" xr:uid="{00000000-0005-0000-0000-0000081B0000}"/>
    <cellStyle name="Normal 85 2" xfId="6932" xr:uid="{00000000-0005-0000-0000-0000091B0000}"/>
    <cellStyle name="Normal 85 2 2" xfId="6933" xr:uid="{00000000-0005-0000-0000-00000A1B0000}"/>
    <cellStyle name="Normal 85 2_Actuals" xfId="6934" xr:uid="{00000000-0005-0000-0000-00000B1B0000}"/>
    <cellStyle name="Normal 85 3" xfId="6935" xr:uid="{00000000-0005-0000-0000-00000C1B0000}"/>
    <cellStyle name="Normal 85_Actuals" xfId="6936" xr:uid="{00000000-0005-0000-0000-00000D1B0000}"/>
    <cellStyle name="Normal 86" xfId="6937" xr:uid="{00000000-0005-0000-0000-00000E1B0000}"/>
    <cellStyle name="Normal 86 2" xfId="6938" xr:uid="{00000000-0005-0000-0000-00000F1B0000}"/>
    <cellStyle name="Normal 86 2 2" xfId="6939" xr:uid="{00000000-0005-0000-0000-0000101B0000}"/>
    <cellStyle name="Normal 86 2_Actuals" xfId="6940" xr:uid="{00000000-0005-0000-0000-0000111B0000}"/>
    <cellStyle name="Normal 86 3" xfId="6941" xr:uid="{00000000-0005-0000-0000-0000121B0000}"/>
    <cellStyle name="Normal 86_Actuals" xfId="6942" xr:uid="{00000000-0005-0000-0000-0000131B0000}"/>
    <cellStyle name="Normal 87" xfId="6943" xr:uid="{00000000-0005-0000-0000-0000141B0000}"/>
    <cellStyle name="Normal 87 2" xfId="6944" xr:uid="{00000000-0005-0000-0000-0000151B0000}"/>
    <cellStyle name="Normal 87 2 2" xfId="6945" xr:uid="{00000000-0005-0000-0000-0000161B0000}"/>
    <cellStyle name="Normal 87 2_Actuals" xfId="6946" xr:uid="{00000000-0005-0000-0000-0000171B0000}"/>
    <cellStyle name="Normal 87 3" xfId="6947" xr:uid="{00000000-0005-0000-0000-0000181B0000}"/>
    <cellStyle name="Normal 87_Actuals" xfId="6948" xr:uid="{00000000-0005-0000-0000-0000191B0000}"/>
    <cellStyle name="Normal 88" xfId="6949" xr:uid="{00000000-0005-0000-0000-00001A1B0000}"/>
    <cellStyle name="Normal 88 2" xfId="6950" xr:uid="{00000000-0005-0000-0000-00001B1B0000}"/>
    <cellStyle name="Normal 88 2 2" xfId="6951" xr:uid="{00000000-0005-0000-0000-00001C1B0000}"/>
    <cellStyle name="Normal 88 2_Actuals" xfId="6952" xr:uid="{00000000-0005-0000-0000-00001D1B0000}"/>
    <cellStyle name="Normal 88 3" xfId="6953" xr:uid="{00000000-0005-0000-0000-00001E1B0000}"/>
    <cellStyle name="Normal 88_Actuals" xfId="6954" xr:uid="{00000000-0005-0000-0000-00001F1B0000}"/>
    <cellStyle name="Normal 89" xfId="6955" xr:uid="{00000000-0005-0000-0000-0000201B0000}"/>
    <cellStyle name="Normal 89 2" xfId="6956" xr:uid="{00000000-0005-0000-0000-0000211B0000}"/>
    <cellStyle name="Normal 89 2 2" xfId="6957" xr:uid="{00000000-0005-0000-0000-0000221B0000}"/>
    <cellStyle name="Normal 89 2_Actuals" xfId="6958" xr:uid="{00000000-0005-0000-0000-0000231B0000}"/>
    <cellStyle name="Normal 89 3" xfId="6959" xr:uid="{00000000-0005-0000-0000-0000241B0000}"/>
    <cellStyle name="Normal 89_Actuals" xfId="6960" xr:uid="{00000000-0005-0000-0000-0000251B0000}"/>
    <cellStyle name="Normal 9" xfId="60" xr:uid="{00000000-0005-0000-0000-0000261B0000}"/>
    <cellStyle name="Normal 9 2" xfId="6961" xr:uid="{00000000-0005-0000-0000-0000271B0000}"/>
    <cellStyle name="Normal 9 2 2" xfId="6962" xr:uid="{00000000-0005-0000-0000-0000281B0000}"/>
    <cellStyle name="Normal 9 2 2 2" xfId="6963" xr:uid="{00000000-0005-0000-0000-0000291B0000}"/>
    <cellStyle name="Normal 9 2 2 2 2" xfId="6964" xr:uid="{00000000-0005-0000-0000-00002A1B0000}"/>
    <cellStyle name="Normal 9 2 2 2_Actuals" xfId="6965" xr:uid="{00000000-0005-0000-0000-00002B1B0000}"/>
    <cellStyle name="Normal 9 2 2 3" xfId="6966" xr:uid="{00000000-0005-0000-0000-00002C1B0000}"/>
    <cellStyle name="Normal 9 2 2_Actuals" xfId="6967" xr:uid="{00000000-0005-0000-0000-00002D1B0000}"/>
    <cellStyle name="Normal 9 2 3" xfId="6968" xr:uid="{00000000-0005-0000-0000-00002E1B0000}"/>
    <cellStyle name="Normal 9 2 3 2" xfId="6969" xr:uid="{00000000-0005-0000-0000-00002F1B0000}"/>
    <cellStyle name="Normal 9 2 3_Actuals" xfId="6970" xr:uid="{00000000-0005-0000-0000-0000301B0000}"/>
    <cellStyle name="Normal 9 2 4" xfId="6971" xr:uid="{00000000-0005-0000-0000-0000311B0000}"/>
    <cellStyle name="Normal 9 2_Actuals" xfId="6972" xr:uid="{00000000-0005-0000-0000-0000321B0000}"/>
    <cellStyle name="Normal 9 3" xfId="6973" xr:uid="{00000000-0005-0000-0000-0000331B0000}"/>
    <cellStyle name="Normal 9 3 2" xfId="6974" xr:uid="{00000000-0005-0000-0000-0000341B0000}"/>
    <cellStyle name="Normal 9 3 2 2" xfId="6975" xr:uid="{00000000-0005-0000-0000-0000351B0000}"/>
    <cellStyle name="Normal 9 3 2 2 2" xfId="6976" xr:uid="{00000000-0005-0000-0000-0000361B0000}"/>
    <cellStyle name="Normal 9 3 2 2_Actuals" xfId="6977" xr:uid="{00000000-0005-0000-0000-0000371B0000}"/>
    <cellStyle name="Normal 9 3 2 3" xfId="6978" xr:uid="{00000000-0005-0000-0000-0000381B0000}"/>
    <cellStyle name="Normal 9 3 2_Actuals" xfId="6979" xr:uid="{00000000-0005-0000-0000-0000391B0000}"/>
    <cellStyle name="Normal 9 3 3" xfId="6980" xr:uid="{00000000-0005-0000-0000-00003A1B0000}"/>
    <cellStyle name="Normal 9 3 3 2" xfId="6981" xr:uid="{00000000-0005-0000-0000-00003B1B0000}"/>
    <cellStyle name="Normal 9 3 3_Actuals" xfId="6982" xr:uid="{00000000-0005-0000-0000-00003C1B0000}"/>
    <cellStyle name="Normal 9 3 4" xfId="6983" xr:uid="{00000000-0005-0000-0000-00003D1B0000}"/>
    <cellStyle name="Normal 9 3_Actuals" xfId="6984" xr:uid="{00000000-0005-0000-0000-00003E1B0000}"/>
    <cellStyle name="Normal 9 4" xfId="6985" xr:uid="{00000000-0005-0000-0000-00003F1B0000}"/>
    <cellStyle name="Normal 9 4 2" xfId="6986" xr:uid="{00000000-0005-0000-0000-0000401B0000}"/>
    <cellStyle name="Normal 9 4_Actuals" xfId="6987" xr:uid="{00000000-0005-0000-0000-0000411B0000}"/>
    <cellStyle name="Normal 9 5" xfId="6988" xr:uid="{00000000-0005-0000-0000-0000421B0000}"/>
    <cellStyle name="Normal 9 5 2" xfId="6989" xr:uid="{00000000-0005-0000-0000-0000431B0000}"/>
    <cellStyle name="Normal 9 5_Actuals" xfId="6990" xr:uid="{00000000-0005-0000-0000-0000441B0000}"/>
    <cellStyle name="Normal 9_Actuals" xfId="6991" xr:uid="{00000000-0005-0000-0000-0000451B0000}"/>
    <cellStyle name="Normal 90" xfId="6992" xr:uid="{00000000-0005-0000-0000-0000461B0000}"/>
    <cellStyle name="Normal 90 2" xfId="6993" xr:uid="{00000000-0005-0000-0000-0000471B0000}"/>
    <cellStyle name="Normal 90 2 2" xfId="6994" xr:uid="{00000000-0005-0000-0000-0000481B0000}"/>
    <cellStyle name="Normal 90 2_Actuals" xfId="6995" xr:uid="{00000000-0005-0000-0000-0000491B0000}"/>
    <cellStyle name="Normal 90 3" xfId="6996" xr:uid="{00000000-0005-0000-0000-00004A1B0000}"/>
    <cellStyle name="Normal 90_Actuals" xfId="6997" xr:uid="{00000000-0005-0000-0000-00004B1B0000}"/>
    <cellStyle name="Normal 91" xfId="6998" xr:uid="{00000000-0005-0000-0000-00004C1B0000}"/>
    <cellStyle name="Normal 91 2" xfId="6999" xr:uid="{00000000-0005-0000-0000-00004D1B0000}"/>
    <cellStyle name="Normal 91 2 2" xfId="7000" xr:uid="{00000000-0005-0000-0000-00004E1B0000}"/>
    <cellStyle name="Normal 91 2_Actuals" xfId="7001" xr:uid="{00000000-0005-0000-0000-00004F1B0000}"/>
    <cellStyle name="Normal 91 3" xfId="7002" xr:uid="{00000000-0005-0000-0000-0000501B0000}"/>
    <cellStyle name="Normal 91_Actuals" xfId="7003" xr:uid="{00000000-0005-0000-0000-0000511B0000}"/>
    <cellStyle name="Normal 92" xfId="7004" xr:uid="{00000000-0005-0000-0000-0000521B0000}"/>
    <cellStyle name="Normal 92 2" xfId="7005" xr:uid="{00000000-0005-0000-0000-0000531B0000}"/>
    <cellStyle name="Normal 92 2 2" xfId="7006" xr:uid="{00000000-0005-0000-0000-0000541B0000}"/>
    <cellStyle name="Normal 92 2_Actuals" xfId="7007" xr:uid="{00000000-0005-0000-0000-0000551B0000}"/>
    <cellStyle name="Normal 92 3" xfId="7008" xr:uid="{00000000-0005-0000-0000-0000561B0000}"/>
    <cellStyle name="Normal 92_Actuals" xfId="7009" xr:uid="{00000000-0005-0000-0000-0000571B0000}"/>
    <cellStyle name="Normal 93" xfId="7010" xr:uid="{00000000-0005-0000-0000-0000581B0000}"/>
    <cellStyle name="Normal 93 2" xfId="7011" xr:uid="{00000000-0005-0000-0000-0000591B0000}"/>
    <cellStyle name="Normal 93 2 2" xfId="7012" xr:uid="{00000000-0005-0000-0000-00005A1B0000}"/>
    <cellStyle name="Normal 93 2_Actuals" xfId="7013" xr:uid="{00000000-0005-0000-0000-00005B1B0000}"/>
    <cellStyle name="Normal 93 3" xfId="7014" xr:uid="{00000000-0005-0000-0000-00005C1B0000}"/>
    <cellStyle name="Normal 93_Actuals" xfId="7015" xr:uid="{00000000-0005-0000-0000-00005D1B0000}"/>
    <cellStyle name="Normal 94" xfId="7016" xr:uid="{00000000-0005-0000-0000-00005E1B0000}"/>
    <cellStyle name="Normal 94 2" xfId="7017" xr:uid="{00000000-0005-0000-0000-00005F1B0000}"/>
    <cellStyle name="Normal 94 2 2" xfId="7018" xr:uid="{00000000-0005-0000-0000-0000601B0000}"/>
    <cellStyle name="Normal 94 2_Actuals" xfId="7019" xr:uid="{00000000-0005-0000-0000-0000611B0000}"/>
    <cellStyle name="Normal 94 3" xfId="7020" xr:uid="{00000000-0005-0000-0000-0000621B0000}"/>
    <cellStyle name="Normal 94_Actuals" xfId="7021" xr:uid="{00000000-0005-0000-0000-0000631B0000}"/>
    <cellStyle name="Normal 95" xfId="7022" xr:uid="{00000000-0005-0000-0000-0000641B0000}"/>
    <cellStyle name="Normal 95 2" xfId="7023" xr:uid="{00000000-0005-0000-0000-0000651B0000}"/>
    <cellStyle name="Normal 95 2 2" xfId="7024" xr:uid="{00000000-0005-0000-0000-0000661B0000}"/>
    <cellStyle name="Normal 95 2_Actuals" xfId="7025" xr:uid="{00000000-0005-0000-0000-0000671B0000}"/>
    <cellStyle name="Normal 95 3" xfId="7026" xr:uid="{00000000-0005-0000-0000-0000681B0000}"/>
    <cellStyle name="Normal 95_Actuals" xfId="7027" xr:uid="{00000000-0005-0000-0000-0000691B0000}"/>
    <cellStyle name="Normal 96" xfId="7028" xr:uid="{00000000-0005-0000-0000-00006A1B0000}"/>
    <cellStyle name="Normal 96 2" xfId="7029" xr:uid="{00000000-0005-0000-0000-00006B1B0000}"/>
    <cellStyle name="Normal 96 2 2" xfId="7030" xr:uid="{00000000-0005-0000-0000-00006C1B0000}"/>
    <cellStyle name="Normal 96 2_Actuals" xfId="7031" xr:uid="{00000000-0005-0000-0000-00006D1B0000}"/>
    <cellStyle name="Normal 96 3" xfId="7032" xr:uid="{00000000-0005-0000-0000-00006E1B0000}"/>
    <cellStyle name="Normal 96_Actuals" xfId="7033" xr:uid="{00000000-0005-0000-0000-00006F1B0000}"/>
    <cellStyle name="Normal 97" xfId="7034" xr:uid="{00000000-0005-0000-0000-0000701B0000}"/>
    <cellStyle name="Normal 97 2" xfId="7035" xr:uid="{00000000-0005-0000-0000-0000711B0000}"/>
    <cellStyle name="Normal 97 2 2" xfId="7036" xr:uid="{00000000-0005-0000-0000-0000721B0000}"/>
    <cellStyle name="Normal 97 2_Actuals" xfId="7037" xr:uid="{00000000-0005-0000-0000-0000731B0000}"/>
    <cellStyle name="Normal 97 3" xfId="7038" xr:uid="{00000000-0005-0000-0000-0000741B0000}"/>
    <cellStyle name="Normal 97_Actuals" xfId="7039" xr:uid="{00000000-0005-0000-0000-0000751B0000}"/>
    <cellStyle name="Normal 98" xfId="7040" xr:uid="{00000000-0005-0000-0000-0000761B0000}"/>
    <cellStyle name="Normal 98 2" xfId="7041" xr:uid="{00000000-0005-0000-0000-0000771B0000}"/>
    <cellStyle name="Normal 98 2 2" xfId="7042" xr:uid="{00000000-0005-0000-0000-0000781B0000}"/>
    <cellStyle name="Normal 98 2_Actuals" xfId="7043" xr:uid="{00000000-0005-0000-0000-0000791B0000}"/>
    <cellStyle name="Normal 98 3" xfId="7044" xr:uid="{00000000-0005-0000-0000-00007A1B0000}"/>
    <cellStyle name="Normal 98_Actuals" xfId="7045" xr:uid="{00000000-0005-0000-0000-00007B1B0000}"/>
    <cellStyle name="Normal 99" xfId="7046" xr:uid="{00000000-0005-0000-0000-00007C1B0000}"/>
    <cellStyle name="Normal 99 2" xfId="7047" xr:uid="{00000000-0005-0000-0000-00007D1B0000}"/>
    <cellStyle name="Normal 99 2 2" xfId="7048" xr:uid="{00000000-0005-0000-0000-00007E1B0000}"/>
    <cellStyle name="Normal 99 2_Actuals" xfId="7049" xr:uid="{00000000-0005-0000-0000-00007F1B0000}"/>
    <cellStyle name="Normal 99 3" xfId="7050" xr:uid="{00000000-0005-0000-0000-0000801B0000}"/>
    <cellStyle name="Normal 99_Actuals" xfId="7051" xr:uid="{00000000-0005-0000-0000-0000811B0000}"/>
    <cellStyle name="Normal_APM Quarter" xfId="11179" xr:uid="{00000000-0005-0000-0000-0000821B0000}"/>
    <cellStyle name="Normal_APM Year-to-Date" xfId="11186" xr:uid="{00000000-0005-0000-0000-0000831B0000}"/>
    <cellStyle name="Normalblå" xfId="7052" xr:uid="{00000000-0005-0000-0000-0000841B0000}"/>
    <cellStyle name="Normale_1A1FA1G" xfId="7053" xr:uid="{00000000-0005-0000-0000-0000851B0000}"/>
    <cellStyle name="NormalHelv" xfId="7054" xr:uid="{00000000-0005-0000-0000-0000861B0000}"/>
    <cellStyle name="Note 10" xfId="7055" xr:uid="{00000000-0005-0000-0000-0000871B0000}"/>
    <cellStyle name="Note 10 2" xfId="7056" xr:uid="{00000000-0005-0000-0000-0000881B0000}"/>
    <cellStyle name="Note 10 2 2" xfId="7057" xr:uid="{00000000-0005-0000-0000-0000891B0000}"/>
    <cellStyle name="Note 10 2_Actuals" xfId="7058" xr:uid="{00000000-0005-0000-0000-00008A1B0000}"/>
    <cellStyle name="Note 10 3" xfId="7059" xr:uid="{00000000-0005-0000-0000-00008B1B0000}"/>
    <cellStyle name="Note 10_Actuals" xfId="7060" xr:uid="{00000000-0005-0000-0000-00008C1B0000}"/>
    <cellStyle name="Note 11" xfId="7061" xr:uid="{00000000-0005-0000-0000-00008D1B0000}"/>
    <cellStyle name="Note 11 2" xfId="7062" xr:uid="{00000000-0005-0000-0000-00008E1B0000}"/>
    <cellStyle name="Note 11 2 2" xfId="7063" xr:uid="{00000000-0005-0000-0000-00008F1B0000}"/>
    <cellStyle name="Note 11 2_Actuals" xfId="7064" xr:uid="{00000000-0005-0000-0000-0000901B0000}"/>
    <cellStyle name="Note 11 3" xfId="7065" xr:uid="{00000000-0005-0000-0000-0000911B0000}"/>
    <cellStyle name="Note 11_Actuals" xfId="7066" xr:uid="{00000000-0005-0000-0000-0000921B0000}"/>
    <cellStyle name="Note 12" xfId="7067" xr:uid="{00000000-0005-0000-0000-0000931B0000}"/>
    <cellStyle name="Note 12 2" xfId="7068" xr:uid="{00000000-0005-0000-0000-0000941B0000}"/>
    <cellStyle name="Note 12 2 2" xfId="7069" xr:uid="{00000000-0005-0000-0000-0000951B0000}"/>
    <cellStyle name="Note 12 2_Actuals" xfId="7070" xr:uid="{00000000-0005-0000-0000-0000961B0000}"/>
    <cellStyle name="Note 12 3" xfId="7071" xr:uid="{00000000-0005-0000-0000-0000971B0000}"/>
    <cellStyle name="Note 12_Actuals" xfId="7072" xr:uid="{00000000-0005-0000-0000-0000981B0000}"/>
    <cellStyle name="Note 13" xfId="7073" xr:uid="{00000000-0005-0000-0000-0000991B0000}"/>
    <cellStyle name="Note 13 2" xfId="7074" xr:uid="{00000000-0005-0000-0000-00009A1B0000}"/>
    <cellStyle name="Note 13 2 2" xfId="7075" xr:uid="{00000000-0005-0000-0000-00009B1B0000}"/>
    <cellStyle name="Note 13 2_Actuals" xfId="7076" xr:uid="{00000000-0005-0000-0000-00009C1B0000}"/>
    <cellStyle name="Note 13 3" xfId="7077" xr:uid="{00000000-0005-0000-0000-00009D1B0000}"/>
    <cellStyle name="Note 13_Actuals" xfId="7078" xr:uid="{00000000-0005-0000-0000-00009E1B0000}"/>
    <cellStyle name="Note 14" xfId="7079" xr:uid="{00000000-0005-0000-0000-00009F1B0000}"/>
    <cellStyle name="Note 14 2" xfId="7080" xr:uid="{00000000-0005-0000-0000-0000A01B0000}"/>
    <cellStyle name="Note 14 2 2" xfId="7081" xr:uid="{00000000-0005-0000-0000-0000A11B0000}"/>
    <cellStyle name="Note 14 2_Actuals" xfId="7082" xr:uid="{00000000-0005-0000-0000-0000A21B0000}"/>
    <cellStyle name="Note 14 3" xfId="7083" xr:uid="{00000000-0005-0000-0000-0000A31B0000}"/>
    <cellStyle name="Note 14_Actuals" xfId="7084" xr:uid="{00000000-0005-0000-0000-0000A41B0000}"/>
    <cellStyle name="Note 15" xfId="7085" xr:uid="{00000000-0005-0000-0000-0000A51B0000}"/>
    <cellStyle name="Note 15 2" xfId="7086" xr:uid="{00000000-0005-0000-0000-0000A61B0000}"/>
    <cellStyle name="Note 15 2 2" xfId="7087" xr:uid="{00000000-0005-0000-0000-0000A71B0000}"/>
    <cellStyle name="Note 15 2_Actuals" xfId="7088" xr:uid="{00000000-0005-0000-0000-0000A81B0000}"/>
    <cellStyle name="Note 15 3" xfId="7089" xr:uid="{00000000-0005-0000-0000-0000A91B0000}"/>
    <cellStyle name="Note 15_Actuals" xfId="7090" xr:uid="{00000000-0005-0000-0000-0000AA1B0000}"/>
    <cellStyle name="Note 16" xfId="7091" xr:uid="{00000000-0005-0000-0000-0000AB1B0000}"/>
    <cellStyle name="Note 16 2" xfId="7092" xr:uid="{00000000-0005-0000-0000-0000AC1B0000}"/>
    <cellStyle name="Note 16 2 2" xfId="7093" xr:uid="{00000000-0005-0000-0000-0000AD1B0000}"/>
    <cellStyle name="Note 16 2_Actuals" xfId="7094" xr:uid="{00000000-0005-0000-0000-0000AE1B0000}"/>
    <cellStyle name="Note 16 3" xfId="7095" xr:uid="{00000000-0005-0000-0000-0000AF1B0000}"/>
    <cellStyle name="Note 16_Actuals" xfId="7096" xr:uid="{00000000-0005-0000-0000-0000B01B0000}"/>
    <cellStyle name="Note 17" xfId="7097" xr:uid="{00000000-0005-0000-0000-0000B11B0000}"/>
    <cellStyle name="Note 17 2" xfId="7098" xr:uid="{00000000-0005-0000-0000-0000B21B0000}"/>
    <cellStyle name="Note 17 2 2" xfId="7099" xr:uid="{00000000-0005-0000-0000-0000B31B0000}"/>
    <cellStyle name="Note 17 2_Actuals" xfId="7100" xr:uid="{00000000-0005-0000-0000-0000B41B0000}"/>
    <cellStyle name="Note 17 3" xfId="7101" xr:uid="{00000000-0005-0000-0000-0000B51B0000}"/>
    <cellStyle name="Note 17_Actuals" xfId="7102" xr:uid="{00000000-0005-0000-0000-0000B61B0000}"/>
    <cellStyle name="Note 18" xfId="7103" xr:uid="{00000000-0005-0000-0000-0000B71B0000}"/>
    <cellStyle name="Note 18 2" xfId="7104" xr:uid="{00000000-0005-0000-0000-0000B81B0000}"/>
    <cellStyle name="Note 18 2 2" xfId="7105" xr:uid="{00000000-0005-0000-0000-0000B91B0000}"/>
    <cellStyle name="Note 18 2_Actuals" xfId="7106" xr:uid="{00000000-0005-0000-0000-0000BA1B0000}"/>
    <cellStyle name="Note 18 3" xfId="7107" xr:uid="{00000000-0005-0000-0000-0000BB1B0000}"/>
    <cellStyle name="Note 18_Actuals" xfId="7108" xr:uid="{00000000-0005-0000-0000-0000BC1B0000}"/>
    <cellStyle name="Note 19" xfId="7109" xr:uid="{00000000-0005-0000-0000-0000BD1B0000}"/>
    <cellStyle name="Note 19 2" xfId="7110" xr:uid="{00000000-0005-0000-0000-0000BE1B0000}"/>
    <cellStyle name="Note 19 2 2" xfId="7111" xr:uid="{00000000-0005-0000-0000-0000BF1B0000}"/>
    <cellStyle name="Note 19 2_Actuals" xfId="7112" xr:uid="{00000000-0005-0000-0000-0000C01B0000}"/>
    <cellStyle name="Note 19 3" xfId="7113" xr:uid="{00000000-0005-0000-0000-0000C11B0000}"/>
    <cellStyle name="Note 19_Actuals" xfId="7114" xr:uid="{00000000-0005-0000-0000-0000C21B0000}"/>
    <cellStyle name="Note 2" xfId="7115" xr:uid="{00000000-0005-0000-0000-0000C31B0000}"/>
    <cellStyle name="Note 2 10" xfId="7116" xr:uid="{00000000-0005-0000-0000-0000C41B0000}"/>
    <cellStyle name="Note 2 10 2" xfId="7117" xr:uid="{00000000-0005-0000-0000-0000C51B0000}"/>
    <cellStyle name="Note 2 10 2 2" xfId="7118" xr:uid="{00000000-0005-0000-0000-0000C61B0000}"/>
    <cellStyle name="Note 2 10 2_Actuals" xfId="7119" xr:uid="{00000000-0005-0000-0000-0000C71B0000}"/>
    <cellStyle name="Note 2 10 3" xfId="7120" xr:uid="{00000000-0005-0000-0000-0000C81B0000}"/>
    <cellStyle name="Note 2 10_Actuals" xfId="7121" xr:uid="{00000000-0005-0000-0000-0000C91B0000}"/>
    <cellStyle name="Note 2 11" xfId="7122" xr:uid="{00000000-0005-0000-0000-0000CA1B0000}"/>
    <cellStyle name="Note 2 11 2" xfId="7123" xr:uid="{00000000-0005-0000-0000-0000CB1B0000}"/>
    <cellStyle name="Note 2 11 2 2" xfId="7124" xr:uid="{00000000-0005-0000-0000-0000CC1B0000}"/>
    <cellStyle name="Note 2 11 2_Actuals" xfId="7125" xr:uid="{00000000-0005-0000-0000-0000CD1B0000}"/>
    <cellStyle name="Note 2 11 3" xfId="7126" xr:uid="{00000000-0005-0000-0000-0000CE1B0000}"/>
    <cellStyle name="Note 2 11_Actuals" xfId="7127" xr:uid="{00000000-0005-0000-0000-0000CF1B0000}"/>
    <cellStyle name="Note 2 12" xfId="7128" xr:uid="{00000000-0005-0000-0000-0000D01B0000}"/>
    <cellStyle name="Note 2 12 2" xfId="7129" xr:uid="{00000000-0005-0000-0000-0000D11B0000}"/>
    <cellStyle name="Note 2 12 2 2" xfId="7130" xr:uid="{00000000-0005-0000-0000-0000D21B0000}"/>
    <cellStyle name="Note 2 12 2_Actuals" xfId="7131" xr:uid="{00000000-0005-0000-0000-0000D31B0000}"/>
    <cellStyle name="Note 2 12 3" xfId="7132" xr:uid="{00000000-0005-0000-0000-0000D41B0000}"/>
    <cellStyle name="Note 2 12_Actuals" xfId="7133" xr:uid="{00000000-0005-0000-0000-0000D51B0000}"/>
    <cellStyle name="Note 2 13" xfId="7134" xr:uid="{00000000-0005-0000-0000-0000D61B0000}"/>
    <cellStyle name="Note 2 13 2" xfId="7135" xr:uid="{00000000-0005-0000-0000-0000D71B0000}"/>
    <cellStyle name="Note 2 13 2 2" xfId="7136" xr:uid="{00000000-0005-0000-0000-0000D81B0000}"/>
    <cellStyle name="Note 2 13 2_Actuals" xfId="7137" xr:uid="{00000000-0005-0000-0000-0000D91B0000}"/>
    <cellStyle name="Note 2 13 3" xfId="7138" xr:uid="{00000000-0005-0000-0000-0000DA1B0000}"/>
    <cellStyle name="Note 2 13_Actuals" xfId="7139" xr:uid="{00000000-0005-0000-0000-0000DB1B0000}"/>
    <cellStyle name="Note 2 14" xfId="7140" xr:uid="{00000000-0005-0000-0000-0000DC1B0000}"/>
    <cellStyle name="Note 2 14 2" xfId="7141" xr:uid="{00000000-0005-0000-0000-0000DD1B0000}"/>
    <cellStyle name="Note 2 14 2 2" xfId="7142" xr:uid="{00000000-0005-0000-0000-0000DE1B0000}"/>
    <cellStyle name="Note 2 14 2_Actuals" xfId="7143" xr:uid="{00000000-0005-0000-0000-0000DF1B0000}"/>
    <cellStyle name="Note 2 14 3" xfId="7144" xr:uid="{00000000-0005-0000-0000-0000E01B0000}"/>
    <cellStyle name="Note 2 14_Actuals" xfId="7145" xr:uid="{00000000-0005-0000-0000-0000E11B0000}"/>
    <cellStyle name="Note 2 15" xfId="7146" xr:uid="{00000000-0005-0000-0000-0000E21B0000}"/>
    <cellStyle name="Note 2 15 2" xfId="7147" xr:uid="{00000000-0005-0000-0000-0000E31B0000}"/>
    <cellStyle name="Note 2 15 2 2" xfId="7148" xr:uid="{00000000-0005-0000-0000-0000E41B0000}"/>
    <cellStyle name="Note 2 15 2_Actuals" xfId="7149" xr:uid="{00000000-0005-0000-0000-0000E51B0000}"/>
    <cellStyle name="Note 2 15 3" xfId="7150" xr:uid="{00000000-0005-0000-0000-0000E61B0000}"/>
    <cellStyle name="Note 2 15_Actuals" xfId="7151" xr:uid="{00000000-0005-0000-0000-0000E71B0000}"/>
    <cellStyle name="Note 2 16" xfId="7152" xr:uid="{00000000-0005-0000-0000-0000E81B0000}"/>
    <cellStyle name="Note 2 16 2" xfId="7153" xr:uid="{00000000-0005-0000-0000-0000E91B0000}"/>
    <cellStyle name="Note 2 16 2 2" xfId="7154" xr:uid="{00000000-0005-0000-0000-0000EA1B0000}"/>
    <cellStyle name="Note 2 16 2_Actuals" xfId="7155" xr:uid="{00000000-0005-0000-0000-0000EB1B0000}"/>
    <cellStyle name="Note 2 16 3" xfId="7156" xr:uid="{00000000-0005-0000-0000-0000EC1B0000}"/>
    <cellStyle name="Note 2 16_Actuals" xfId="7157" xr:uid="{00000000-0005-0000-0000-0000ED1B0000}"/>
    <cellStyle name="Note 2 17" xfId="7158" xr:uid="{00000000-0005-0000-0000-0000EE1B0000}"/>
    <cellStyle name="Note 2 17 2" xfId="7159" xr:uid="{00000000-0005-0000-0000-0000EF1B0000}"/>
    <cellStyle name="Note 2 17 2 2" xfId="7160" xr:uid="{00000000-0005-0000-0000-0000F01B0000}"/>
    <cellStyle name="Note 2 17 2_Actuals" xfId="7161" xr:uid="{00000000-0005-0000-0000-0000F11B0000}"/>
    <cellStyle name="Note 2 17 3" xfId="7162" xr:uid="{00000000-0005-0000-0000-0000F21B0000}"/>
    <cellStyle name="Note 2 17_Actuals" xfId="7163" xr:uid="{00000000-0005-0000-0000-0000F31B0000}"/>
    <cellStyle name="Note 2 18" xfId="7164" xr:uid="{00000000-0005-0000-0000-0000F41B0000}"/>
    <cellStyle name="Note 2 18 2" xfId="7165" xr:uid="{00000000-0005-0000-0000-0000F51B0000}"/>
    <cellStyle name="Note 2 18 2 2" xfId="7166" xr:uid="{00000000-0005-0000-0000-0000F61B0000}"/>
    <cellStyle name="Note 2 18 2_Actuals" xfId="7167" xr:uid="{00000000-0005-0000-0000-0000F71B0000}"/>
    <cellStyle name="Note 2 18 3" xfId="7168" xr:uid="{00000000-0005-0000-0000-0000F81B0000}"/>
    <cellStyle name="Note 2 18_Actuals" xfId="7169" xr:uid="{00000000-0005-0000-0000-0000F91B0000}"/>
    <cellStyle name="Note 2 19" xfId="7170" xr:uid="{00000000-0005-0000-0000-0000FA1B0000}"/>
    <cellStyle name="Note 2 19 2" xfId="7171" xr:uid="{00000000-0005-0000-0000-0000FB1B0000}"/>
    <cellStyle name="Note 2 19 2 2" xfId="7172" xr:uid="{00000000-0005-0000-0000-0000FC1B0000}"/>
    <cellStyle name="Note 2 19 2_Actuals" xfId="7173" xr:uid="{00000000-0005-0000-0000-0000FD1B0000}"/>
    <cellStyle name="Note 2 19 3" xfId="7174" xr:uid="{00000000-0005-0000-0000-0000FE1B0000}"/>
    <cellStyle name="Note 2 19_Actuals" xfId="7175" xr:uid="{00000000-0005-0000-0000-0000FF1B0000}"/>
    <cellStyle name="Note 2 2" xfId="7176" xr:uid="{00000000-0005-0000-0000-0000001C0000}"/>
    <cellStyle name="Note 2 2 2" xfId="7177" xr:uid="{00000000-0005-0000-0000-0000011C0000}"/>
    <cellStyle name="Note 2 2 2 2" xfId="7178" xr:uid="{00000000-0005-0000-0000-0000021C0000}"/>
    <cellStyle name="Note 2 2 2_Actuals" xfId="7179" xr:uid="{00000000-0005-0000-0000-0000031C0000}"/>
    <cellStyle name="Note 2 2 3" xfId="7180" xr:uid="{00000000-0005-0000-0000-0000041C0000}"/>
    <cellStyle name="Note 2 2_Actuals" xfId="7181" xr:uid="{00000000-0005-0000-0000-0000051C0000}"/>
    <cellStyle name="Note 2 20" xfId="7182" xr:uid="{00000000-0005-0000-0000-0000061C0000}"/>
    <cellStyle name="Note 2 20 2" xfId="7183" xr:uid="{00000000-0005-0000-0000-0000071C0000}"/>
    <cellStyle name="Note 2 20 2 2" xfId="7184" xr:uid="{00000000-0005-0000-0000-0000081C0000}"/>
    <cellStyle name="Note 2 20 2 2 2" xfId="7185" xr:uid="{00000000-0005-0000-0000-0000091C0000}"/>
    <cellStyle name="Note 2 20 2 2_Actuals" xfId="7186" xr:uid="{00000000-0005-0000-0000-00000A1C0000}"/>
    <cellStyle name="Note 2 20 2 3" xfId="7187" xr:uid="{00000000-0005-0000-0000-00000B1C0000}"/>
    <cellStyle name="Note 2 20 2_Actuals" xfId="7188" xr:uid="{00000000-0005-0000-0000-00000C1C0000}"/>
    <cellStyle name="Note 2 20 3" xfId="7189" xr:uid="{00000000-0005-0000-0000-00000D1C0000}"/>
    <cellStyle name="Note 2 20 3 2" xfId="7190" xr:uid="{00000000-0005-0000-0000-00000E1C0000}"/>
    <cellStyle name="Note 2 20 3_Actuals" xfId="7191" xr:uid="{00000000-0005-0000-0000-00000F1C0000}"/>
    <cellStyle name="Note 2 20 4" xfId="7192" xr:uid="{00000000-0005-0000-0000-0000101C0000}"/>
    <cellStyle name="Note 2 20_Actuals" xfId="7193" xr:uid="{00000000-0005-0000-0000-0000111C0000}"/>
    <cellStyle name="Note 2 21" xfId="7194" xr:uid="{00000000-0005-0000-0000-0000121C0000}"/>
    <cellStyle name="Note 2 21 2" xfId="7195" xr:uid="{00000000-0005-0000-0000-0000131C0000}"/>
    <cellStyle name="Note 2 21 2 2" xfId="7196" xr:uid="{00000000-0005-0000-0000-0000141C0000}"/>
    <cellStyle name="Note 2 21 2 2 2" xfId="7197" xr:uid="{00000000-0005-0000-0000-0000151C0000}"/>
    <cellStyle name="Note 2 21 2 2_Actuals" xfId="7198" xr:uid="{00000000-0005-0000-0000-0000161C0000}"/>
    <cellStyle name="Note 2 21 2 3" xfId="7199" xr:uid="{00000000-0005-0000-0000-0000171C0000}"/>
    <cellStyle name="Note 2 21 2_Actuals" xfId="7200" xr:uid="{00000000-0005-0000-0000-0000181C0000}"/>
    <cellStyle name="Note 2 21 3" xfId="7201" xr:uid="{00000000-0005-0000-0000-0000191C0000}"/>
    <cellStyle name="Note 2 21 3 2" xfId="7202" xr:uid="{00000000-0005-0000-0000-00001A1C0000}"/>
    <cellStyle name="Note 2 21 3_Actuals" xfId="7203" xr:uid="{00000000-0005-0000-0000-00001B1C0000}"/>
    <cellStyle name="Note 2 21 4" xfId="7204" xr:uid="{00000000-0005-0000-0000-00001C1C0000}"/>
    <cellStyle name="Note 2 21_Actuals" xfId="7205" xr:uid="{00000000-0005-0000-0000-00001D1C0000}"/>
    <cellStyle name="Note 2 22" xfId="7206" xr:uid="{00000000-0005-0000-0000-00001E1C0000}"/>
    <cellStyle name="Note 2 22 2" xfId="7207" xr:uid="{00000000-0005-0000-0000-00001F1C0000}"/>
    <cellStyle name="Note 2 22 2 2" xfId="7208" xr:uid="{00000000-0005-0000-0000-0000201C0000}"/>
    <cellStyle name="Note 2 22 2 2 2" xfId="7209" xr:uid="{00000000-0005-0000-0000-0000211C0000}"/>
    <cellStyle name="Note 2 22 2 2_Actuals" xfId="7210" xr:uid="{00000000-0005-0000-0000-0000221C0000}"/>
    <cellStyle name="Note 2 22 2 3" xfId="7211" xr:uid="{00000000-0005-0000-0000-0000231C0000}"/>
    <cellStyle name="Note 2 22 2_Actuals" xfId="7212" xr:uid="{00000000-0005-0000-0000-0000241C0000}"/>
    <cellStyle name="Note 2 22 3" xfId="7213" xr:uid="{00000000-0005-0000-0000-0000251C0000}"/>
    <cellStyle name="Note 2 22 3 2" xfId="7214" xr:uid="{00000000-0005-0000-0000-0000261C0000}"/>
    <cellStyle name="Note 2 22 3_Actuals" xfId="7215" xr:uid="{00000000-0005-0000-0000-0000271C0000}"/>
    <cellStyle name="Note 2 22 4" xfId="7216" xr:uid="{00000000-0005-0000-0000-0000281C0000}"/>
    <cellStyle name="Note 2 22_Actuals" xfId="7217" xr:uid="{00000000-0005-0000-0000-0000291C0000}"/>
    <cellStyle name="Note 2 23" xfId="7218" xr:uid="{00000000-0005-0000-0000-00002A1C0000}"/>
    <cellStyle name="Note 2 23 2" xfId="7219" xr:uid="{00000000-0005-0000-0000-00002B1C0000}"/>
    <cellStyle name="Note 2 23 2 2" xfId="7220" xr:uid="{00000000-0005-0000-0000-00002C1C0000}"/>
    <cellStyle name="Note 2 23 2_Actuals" xfId="7221" xr:uid="{00000000-0005-0000-0000-00002D1C0000}"/>
    <cellStyle name="Note 2 23 3" xfId="7222" xr:uid="{00000000-0005-0000-0000-00002E1C0000}"/>
    <cellStyle name="Note 2 23_Actuals" xfId="7223" xr:uid="{00000000-0005-0000-0000-00002F1C0000}"/>
    <cellStyle name="Note 2 24" xfId="7224" xr:uid="{00000000-0005-0000-0000-0000301C0000}"/>
    <cellStyle name="Note 2 24 2" xfId="7225" xr:uid="{00000000-0005-0000-0000-0000311C0000}"/>
    <cellStyle name="Note 2 24_Actuals" xfId="7226" xr:uid="{00000000-0005-0000-0000-0000321C0000}"/>
    <cellStyle name="Note 2 3" xfId="7227" xr:uid="{00000000-0005-0000-0000-0000331C0000}"/>
    <cellStyle name="Note 2 3 2" xfId="7228" xr:uid="{00000000-0005-0000-0000-0000341C0000}"/>
    <cellStyle name="Note 2 3 2 2" xfId="7229" xr:uid="{00000000-0005-0000-0000-0000351C0000}"/>
    <cellStyle name="Note 2 3 2_Actuals" xfId="7230" xr:uid="{00000000-0005-0000-0000-0000361C0000}"/>
    <cellStyle name="Note 2 3 3" xfId="7231" xr:uid="{00000000-0005-0000-0000-0000371C0000}"/>
    <cellStyle name="Note 2 3_Actuals" xfId="7232" xr:uid="{00000000-0005-0000-0000-0000381C0000}"/>
    <cellStyle name="Note 2 4" xfId="7233" xr:uid="{00000000-0005-0000-0000-0000391C0000}"/>
    <cellStyle name="Note 2 4 2" xfId="7234" xr:uid="{00000000-0005-0000-0000-00003A1C0000}"/>
    <cellStyle name="Note 2 4 2 2" xfId="7235" xr:uid="{00000000-0005-0000-0000-00003B1C0000}"/>
    <cellStyle name="Note 2 4 2_Actuals" xfId="7236" xr:uid="{00000000-0005-0000-0000-00003C1C0000}"/>
    <cellStyle name="Note 2 4 3" xfId="7237" xr:uid="{00000000-0005-0000-0000-00003D1C0000}"/>
    <cellStyle name="Note 2 4_Actuals" xfId="7238" xr:uid="{00000000-0005-0000-0000-00003E1C0000}"/>
    <cellStyle name="Note 2 5" xfId="7239" xr:uid="{00000000-0005-0000-0000-00003F1C0000}"/>
    <cellStyle name="Note 2 5 2" xfId="7240" xr:uid="{00000000-0005-0000-0000-0000401C0000}"/>
    <cellStyle name="Note 2 5 2 2" xfId="7241" xr:uid="{00000000-0005-0000-0000-0000411C0000}"/>
    <cellStyle name="Note 2 5 2_Actuals" xfId="7242" xr:uid="{00000000-0005-0000-0000-0000421C0000}"/>
    <cellStyle name="Note 2 5 3" xfId="7243" xr:uid="{00000000-0005-0000-0000-0000431C0000}"/>
    <cellStyle name="Note 2 5_Actuals" xfId="7244" xr:uid="{00000000-0005-0000-0000-0000441C0000}"/>
    <cellStyle name="Note 2 6" xfId="7245" xr:uid="{00000000-0005-0000-0000-0000451C0000}"/>
    <cellStyle name="Note 2 6 2" xfId="7246" xr:uid="{00000000-0005-0000-0000-0000461C0000}"/>
    <cellStyle name="Note 2 6 2 2" xfId="7247" xr:uid="{00000000-0005-0000-0000-0000471C0000}"/>
    <cellStyle name="Note 2 6 2_Actuals" xfId="7248" xr:uid="{00000000-0005-0000-0000-0000481C0000}"/>
    <cellStyle name="Note 2 6 3" xfId="7249" xr:uid="{00000000-0005-0000-0000-0000491C0000}"/>
    <cellStyle name="Note 2 6_Actuals" xfId="7250" xr:uid="{00000000-0005-0000-0000-00004A1C0000}"/>
    <cellStyle name="Note 2 7" xfId="7251" xr:uid="{00000000-0005-0000-0000-00004B1C0000}"/>
    <cellStyle name="Note 2 7 2" xfId="7252" xr:uid="{00000000-0005-0000-0000-00004C1C0000}"/>
    <cellStyle name="Note 2 7 2 2" xfId="7253" xr:uid="{00000000-0005-0000-0000-00004D1C0000}"/>
    <cellStyle name="Note 2 7 2_Actuals" xfId="7254" xr:uid="{00000000-0005-0000-0000-00004E1C0000}"/>
    <cellStyle name="Note 2 7 3" xfId="7255" xr:uid="{00000000-0005-0000-0000-00004F1C0000}"/>
    <cellStyle name="Note 2 7_Actuals" xfId="7256" xr:uid="{00000000-0005-0000-0000-0000501C0000}"/>
    <cellStyle name="Note 2 8" xfId="7257" xr:uid="{00000000-0005-0000-0000-0000511C0000}"/>
    <cellStyle name="Note 2 8 2" xfId="7258" xr:uid="{00000000-0005-0000-0000-0000521C0000}"/>
    <cellStyle name="Note 2 8 2 2" xfId="7259" xr:uid="{00000000-0005-0000-0000-0000531C0000}"/>
    <cellStyle name="Note 2 8 2_Actuals" xfId="7260" xr:uid="{00000000-0005-0000-0000-0000541C0000}"/>
    <cellStyle name="Note 2 8 3" xfId="7261" xr:uid="{00000000-0005-0000-0000-0000551C0000}"/>
    <cellStyle name="Note 2 8_Actuals" xfId="7262" xr:uid="{00000000-0005-0000-0000-0000561C0000}"/>
    <cellStyle name="Note 2 9" xfId="7263" xr:uid="{00000000-0005-0000-0000-0000571C0000}"/>
    <cellStyle name="Note 2 9 2" xfId="7264" xr:uid="{00000000-0005-0000-0000-0000581C0000}"/>
    <cellStyle name="Note 2 9 2 2" xfId="7265" xr:uid="{00000000-0005-0000-0000-0000591C0000}"/>
    <cellStyle name="Note 2 9 2_Actuals" xfId="7266" xr:uid="{00000000-0005-0000-0000-00005A1C0000}"/>
    <cellStyle name="Note 2 9 3" xfId="7267" xr:uid="{00000000-0005-0000-0000-00005B1C0000}"/>
    <cellStyle name="Note 2 9_Actuals" xfId="7268" xr:uid="{00000000-0005-0000-0000-00005C1C0000}"/>
    <cellStyle name="Note 2_Actuals" xfId="7269" xr:uid="{00000000-0005-0000-0000-00005D1C0000}"/>
    <cellStyle name="Note 3" xfId="7270" xr:uid="{00000000-0005-0000-0000-00005E1C0000}"/>
    <cellStyle name="Note 3 2" xfId="7271" xr:uid="{00000000-0005-0000-0000-00005F1C0000}"/>
    <cellStyle name="Note 3 2 2" xfId="7272" xr:uid="{00000000-0005-0000-0000-0000601C0000}"/>
    <cellStyle name="Note 3 2_Actuals" xfId="7273" xr:uid="{00000000-0005-0000-0000-0000611C0000}"/>
    <cellStyle name="Note 3 3" xfId="7274" xr:uid="{00000000-0005-0000-0000-0000621C0000}"/>
    <cellStyle name="Note 3_Actuals" xfId="7275" xr:uid="{00000000-0005-0000-0000-0000631C0000}"/>
    <cellStyle name="Note 4" xfId="7276" xr:uid="{00000000-0005-0000-0000-0000641C0000}"/>
    <cellStyle name="Note 4 2" xfId="7277" xr:uid="{00000000-0005-0000-0000-0000651C0000}"/>
    <cellStyle name="Note 4 2 2" xfId="7278" xr:uid="{00000000-0005-0000-0000-0000661C0000}"/>
    <cellStyle name="Note 4 2_Actuals" xfId="7279" xr:uid="{00000000-0005-0000-0000-0000671C0000}"/>
    <cellStyle name="Note 4 3" xfId="7280" xr:uid="{00000000-0005-0000-0000-0000681C0000}"/>
    <cellStyle name="Note 4_Actuals" xfId="7281" xr:uid="{00000000-0005-0000-0000-0000691C0000}"/>
    <cellStyle name="Note 5" xfId="7282" xr:uid="{00000000-0005-0000-0000-00006A1C0000}"/>
    <cellStyle name="Note 5 2" xfId="7283" xr:uid="{00000000-0005-0000-0000-00006B1C0000}"/>
    <cellStyle name="Note 5 2 2" xfId="7284" xr:uid="{00000000-0005-0000-0000-00006C1C0000}"/>
    <cellStyle name="Note 5 2_Actuals" xfId="7285" xr:uid="{00000000-0005-0000-0000-00006D1C0000}"/>
    <cellStyle name="Note 5 3" xfId="7286" xr:uid="{00000000-0005-0000-0000-00006E1C0000}"/>
    <cellStyle name="Note 5_Actuals" xfId="7287" xr:uid="{00000000-0005-0000-0000-00006F1C0000}"/>
    <cellStyle name="Note 6" xfId="7288" xr:uid="{00000000-0005-0000-0000-0000701C0000}"/>
    <cellStyle name="Note 6 2" xfId="7289" xr:uid="{00000000-0005-0000-0000-0000711C0000}"/>
    <cellStyle name="Note 6 2 2" xfId="7290" xr:uid="{00000000-0005-0000-0000-0000721C0000}"/>
    <cellStyle name="Note 6 2_Actuals" xfId="7291" xr:uid="{00000000-0005-0000-0000-0000731C0000}"/>
    <cellStyle name="Note 6 3" xfId="7292" xr:uid="{00000000-0005-0000-0000-0000741C0000}"/>
    <cellStyle name="Note 6_Actuals" xfId="7293" xr:uid="{00000000-0005-0000-0000-0000751C0000}"/>
    <cellStyle name="Note 7" xfId="7294" xr:uid="{00000000-0005-0000-0000-0000761C0000}"/>
    <cellStyle name="Note 7 2" xfId="7295" xr:uid="{00000000-0005-0000-0000-0000771C0000}"/>
    <cellStyle name="Note 7 2 2" xfId="7296" xr:uid="{00000000-0005-0000-0000-0000781C0000}"/>
    <cellStyle name="Note 7 2_Actuals" xfId="7297" xr:uid="{00000000-0005-0000-0000-0000791C0000}"/>
    <cellStyle name="Note 7 3" xfId="7298" xr:uid="{00000000-0005-0000-0000-00007A1C0000}"/>
    <cellStyle name="Note 7_Actuals" xfId="7299" xr:uid="{00000000-0005-0000-0000-00007B1C0000}"/>
    <cellStyle name="Note 8" xfId="7300" xr:uid="{00000000-0005-0000-0000-00007C1C0000}"/>
    <cellStyle name="Note 8 2" xfId="7301" xr:uid="{00000000-0005-0000-0000-00007D1C0000}"/>
    <cellStyle name="Note 8 2 2" xfId="7302" xr:uid="{00000000-0005-0000-0000-00007E1C0000}"/>
    <cellStyle name="Note 8 2_Actuals" xfId="7303" xr:uid="{00000000-0005-0000-0000-00007F1C0000}"/>
    <cellStyle name="Note 8 3" xfId="7304" xr:uid="{00000000-0005-0000-0000-0000801C0000}"/>
    <cellStyle name="Note 8_Actuals" xfId="7305" xr:uid="{00000000-0005-0000-0000-0000811C0000}"/>
    <cellStyle name="Note 9" xfId="7306" xr:uid="{00000000-0005-0000-0000-0000821C0000}"/>
    <cellStyle name="Note 9 2" xfId="7307" xr:uid="{00000000-0005-0000-0000-0000831C0000}"/>
    <cellStyle name="Note 9 2 2" xfId="7308" xr:uid="{00000000-0005-0000-0000-0000841C0000}"/>
    <cellStyle name="Note 9 2_Actuals" xfId="7309" xr:uid="{00000000-0005-0000-0000-0000851C0000}"/>
    <cellStyle name="Note 9 3" xfId="7310" xr:uid="{00000000-0005-0000-0000-0000861C0000}"/>
    <cellStyle name="Note 9_Actuals" xfId="7311" xr:uid="{00000000-0005-0000-0000-0000871C0000}"/>
    <cellStyle name="Note heading" xfId="7312" xr:uid="{00000000-0005-0000-0000-0000881C0000}"/>
    <cellStyle name="NUEVOS_PES" xfId="7313" xr:uid="{00000000-0005-0000-0000-0000891C0000}"/>
    <cellStyle name="Num1" xfId="7314" xr:uid="{00000000-0005-0000-0000-00008A1C0000}"/>
    <cellStyle name="Num1Blue" xfId="7315" xr:uid="{00000000-0005-0000-0000-00008B1C0000}"/>
    <cellStyle name="Num2" xfId="7316" xr:uid="{00000000-0005-0000-0000-00008C1C0000}"/>
    <cellStyle name="number" xfId="7317" xr:uid="{00000000-0005-0000-0000-00008D1C0000}"/>
    <cellStyle name="Odefinierad" xfId="7318" xr:uid="{00000000-0005-0000-0000-00008E1C0000}"/>
    <cellStyle name="Output 10" xfId="7319" xr:uid="{00000000-0005-0000-0000-00008F1C0000}"/>
    <cellStyle name="Output 10 2" xfId="7320" xr:uid="{00000000-0005-0000-0000-0000901C0000}"/>
    <cellStyle name="Output 10 2 2" xfId="7321" xr:uid="{00000000-0005-0000-0000-0000911C0000}"/>
    <cellStyle name="Output 10 2_Actuals" xfId="7322" xr:uid="{00000000-0005-0000-0000-0000921C0000}"/>
    <cellStyle name="Output 10 3" xfId="7323" xr:uid="{00000000-0005-0000-0000-0000931C0000}"/>
    <cellStyle name="Output 10_Actuals" xfId="7324" xr:uid="{00000000-0005-0000-0000-0000941C0000}"/>
    <cellStyle name="Output 11" xfId="7325" xr:uid="{00000000-0005-0000-0000-0000951C0000}"/>
    <cellStyle name="Output 11 2" xfId="7326" xr:uid="{00000000-0005-0000-0000-0000961C0000}"/>
    <cellStyle name="Output 11 2 2" xfId="7327" xr:uid="{00000000-0005-0000-0000-0000971C0000}"/>
    <cellStyle name="Output 11 2_Actuals" xfId="7328" xr:uid="{00000000-0005-0000-0000-0000981C0000}"/>
    <cellStyle name="Output 11 3" xfId="7329" xr:uid="{00000000-0005-0000-0000-0000991C0000}"/>
    <cellStyle name="Output 11_Actuals" xfId="7330" xr:uid="{00000000-0005-0000-0000-00009A1C0000}"/>
    <cellStyle name="Output 12" xfId="7331" xr:uid="{00000000-0005-0000-0000-00009B1C0000}"/>
    <cellStyle name="Output 12 2" xfId="7332" xr:uid="{00000000-0005-0000-0000-00009C1C0000}"/>
    <cellStyle name="Output 12 2 2" xfId="7333" xr:uid="{00000000-0005-0000-0000-00009D1C0000}"/>
    <cellStyle name="Output 12 2_Actuals" xfId="7334" xr:uid="{00000000-0005-0000-0000-00009E1C0000}"/>
    <cellStyle name="Output 12 3" xfId="7335" xr:uid="{00000000-0005-0000-0000-00009F1C0000}"/>
    <cellStyle name="Output 12_Actuals" xfId="7336" xr:uid="{00000000-0005-0000-0000-0000A01C0000}"/>
    <cellStyle name="Output 13" xfId="7337" xr:uid="{00000000-0005-0000-0000-0000A11C0000}"/>
    <cellStyle name="Output 13 2" xfId="7338" xr:uid="{00000000-0005-0000-0000-0000A21C0000}"/>
    <cellStyle name="Output 13 2 2" xfId="7339" xr:uid="{00000000-0005-0000-0000-0000A31C0000}"/>
    <cellStyle name="Output 13 2_Actuals" xfId="7340" xr:uid="{00000000-0005-0000-0000-0000A41C0000}"/>
    <cellStyle name="Output 13 3" xfId="7341" xr:uid="{00000000-0005-0000-0000-0000A51C0000}"/>
    <cellStyle name="Output 13_Actuals" xfId="7342" xr:uid="{00000000-0005-0000-0000-0000A61C0000}"/>
    <cellStyle name="Output 14" xfId="7343" xr:uid="{00000000-0005-0000-0000-0000A71C0000}"/>
    <cellStyle name="Output 14 2" xfId="7344" xr:uid="{00000000-0005-0000-0000-0000A81C0000}"/>
    <cellStyle name="Output 14 2 2" xfId="7345" xr:uid="{00000000-0005-0000-0000-0000A91C0000}"/>
    <cellStyle name="Output 14 2_Actuals" xfId="7346" xr:uid="{00000000-0005-0000-0000-0000AA1C0000}"/>
    <cellStyle name="Output 14 3" xfId="7347" xr:uid="{00000000-0005-0000-0000-0000AB1C0000}"/>
    <cellStyle name="Output 14_Actuals" xfId="7348" xr:uid="{00000000-0005-0000-0000-0000AC1C0000}"/>
    <cellStyle name="Output 15" xfId="7349" xr:uid="{00000000-0005-0000-0000-0000AD1C0000}"/>
    <cellStyle name="Output 15 2" xfId="7350" xr:uid="{00000000-0005-0000-0000-0000AE1C0000}"/>
    <cellStyle name="Output 15 2 2" xfId="7351" xr:uid="{00000000-0005-0000-0000-0000AF1C0000}"/>
    <cellStyle name="Output 15 2_Actuals" xfId="7352" xr:uid="{00000000-0005-0000-0000-0000B01C0000}"/>
    <cellStyle name="Output 15 3" xfId="7353" xr:uid="{00000000-0005-0000-0000-0000B11C0000}"/>
    <cellStyle name="Output 15_Actuals" xfId="7354" xr:uid="{00000000-0005-0000-0000-0000B21C0000}"/>
    <cellStyle name="Output 16" xfId="7355" xr:uid="{00000000-0005-0000-0000-0000B31C0000}"/>
    <cellStyle name="Output 16 2" xfId="7356" xr:uid="{00000000-0005-0000-0000-0000B41C0000}"/>
    <cellStyle name="Output 16 2 2" xfId="7357" xr:uid="{00000000-0005-0000-0000-0000B51C0000}"/>
    <cellStyle name="Output 16 2_Actuals" xfId="7358" xr:uid="{00000000-0005-0000-0000-0000B61C0000}"/>
    <cellStyle name="Output 16 3" xfId="7359" xr:uid="{00000000-0005-0000-0000-0000B71C0000}"/>
    <cellStyle name="Output 16_Actuals" xfId="7360" xr:uid="{00000000-0005-0000-0000-0000B81C0000}"/>
    <cellStyle name="Output 17" xfId="7361" xr:uid="{00000000-0005-0000-0000-0000B91C0000}"/>
    <cellStyle name="Output 17 2" xfId="7362" xr:uid="{00000000-0005-0000-0000-0000BA1C0000}"/>
    <cellStyle name="Output 17 2 2" xfId="7363" xr:uid="{00000000-0005-0000-0000-0000BB1C0000}"/>
    <cellStyle name="Output 17 2_Actuals" xfId="7364" xr:uid="{00000000-0005-0000-0000-0000BC1C0000}"/>
    <cellStyle name="Output 17 3" xfId="7365" xr:uid="{00000000-0005-0000-0000-0000BD1C0000}"/>
    <cellStyle name="Output 17_Actuals" xfId="7366" xr:uid="{00000000-0005-0000-0000-0000BE1C0000}"/>
    <cellStyle name="Output 18" xfId="7367" xr:uid="{00000000-0005-0000-0000-0000BF1C0000}"/>
    <cellStyle name="Output 18 2" xfId="7368" xr:uid="{00000000-0005-0000-0000-0000C01C0000}"/>
    <cellStyle name="Output 18 2 2" xfId="7369" xr:uid="{00000000-0005-0000-0000-0000C11C0000}"/>
    <cellStyle name="Output 18 2_Actuals" xfId="7370" xr:uid="{00000000-0005-0000-0000-0000C21C0000}"/>
    <cellStyle name="Output 18 3" xfId="7371" xr:uid="{00000000-0005-0000-0000-0000C31C0000}"/>
    <cellStyle name="Output 18_Actuals" xfId="7372" xr:uid="{00000000-0005-0000-0000-0000C41C0000}"/>
    <cellStyle name="Output 19" xfId="7373" xr:uid="{00000000-0005-0000-0000-0000C51C0000}"/>
    <cellStyle name="Output 19 2" xfId="7374" xr:uid="{00000000-0005-0000-0000-0000C61C0000}"/>
    <cellStyle name="Output 19 2 2" xfId="7375" xr:uid="{00000000-0005-0000-0000-0000C71C0000}"/>
    <cellStyle name="Output 19 2_Actuals" xfId="7376" xr:uid="{00000000-0005-0000-0000-0000C81C0000}"/>
    <cellStyle name="Output 19 3" xfId="7377" xr:uid="{00000000-0005-0000-0000-0000C91C0000}"/>
    <cellStyle name="Output 19_Actuals" xfId="7378" xr:uid="{00000000-0005-0000-0000-0000CA1C0000}"/>
    <cellStyle name="Output 2" xfId="7379" xr:uid="{00000000-0005-0000-0000-0000CB1C0000}"/>
    <cellStyle name="Output 2 10" xfId="7380" xr:uid="{00000000-0005-0000-0000-0000CC1C0000}"/>
    <cellStyle name="Output 2 10 2" xfId="7381" xr:uid="{00000000-0005-0000-0000-0000CD1C0000}"/>
    <cellStyle name="Output 2 10 2 2" xfId="7382" xr:uid="{00000000-0005-0000-0000-0000CE1C0000}"/>
    <cellStyle name="Output 2 10 2_Actuals" xfId="7383" xr:uid="{00000000-0005-0000-0000-0000CF1C0000}"/>
    <cellStyle name="Output 2 10 3" xfId="7384" xr:uid="{00000000-0005-0000-0000-0000D01C0000}"/>
    <cellStyle name="Output 2 10_Actuals" xfId="7385" xr:uid="{00000000-0005-0000-0000-0000D11C0000}"/>
    <cellStyle name="Output 2 11" xfId="7386" xr:uid="{00000000-0005-0000-0000-0000D21C0000}"/>
    <cellStyle name="Output 2 11 2" xfId="7387" xr:uid="{00000000-0005-0000-0000-0000D31C0000}"/>
    <cellStyle name="Output 2 11 2 2" xfId="7388" xr:uid="{00000000-0005-0000-0000-0000D41C0000}"/>
    <cellStyle name="Output 2 11 2_Actuals" xfId="7389" xr:uid="{00000000-0005-0000-0000-0000D51C0000}"/>
    <cellStyle name="Output 2 11 3" xfId="7390" xr:uid="{00000000-0005-0000-0000-0000D61C0000}"/>
    <cellStyle name="Output 2 11_Actuals" xfId="7391" xr:uid="{00000000-0005-0000-0000-0000D71C0000}"/>
    <cellStyle name="Output 2 12" xfId="7392" xr:uid="{00000000-0005-0000-0000-0000D81C0000}"/>
    <cellStyle name="Output 2 12 2" xfId="7393" xr:uid="{00000000-0005-0000-0000-0000D91C0000}"/>
    <cellStyle name="Output 2 12 2 2" xfId="7394" xr:uid="{00000000-0005-0000-0000-0000DA1C0000}"/>
    <cellStyle name="Output 2 12 2_Actuals" xfId="7395" xr:uid="{00000000-0005-0000-0000-0000DB1C0000}"/>
    <cellStyle name="Output 2 12 3" xfId="7396" xr:uid="{00000000-0005-0000-0000-0000DC1C0000}"/>
    <cellStyle name="Output 2 12_Actuals" xfId="7397" xr:uid="{00000000-0005-0000-0000-0000DD1C0000}"/>
    <cellStyle name="Output 2 13" xfId="7398" xr:uid="{00000000-0005-0000-0000-0000DE1C0000}"/>
    <cellStyle name="Output 2 13 2" xfId="7399" xr:uid="{00000000-0005-0000-0000-0000DF1C0000}"/>
    <cellStyle name="Output 2 13 2 2" xfId="7400" xr:uid="{00000000-0005-0000-0000-0000E01C0000}"/>
    <cellStyle name="Output 2 13 2_Actuals" xfId="7401" xr:uid="{00000000-0005-0000-0000-0000E11C0000}"/>
    <cellStyle name="Output 2 13 3" xfId="7402" xr:uid="{00000000-0005-0000-0000-0000E21C0000}"/>
    <cellStyle name="Output 2 13_Actuals" xfId="7403" xr:uid="{00000000-0005-0000-0000-0000E31C0000}"/>
    <cellStyle name="Output 2 14" xfId="7404" xr:uid="{00000000-0005-0000-0000-0000E41C0000}"/>
    <cellStyle name="Output 2 14 2" xfId="7405" xr:uid="{00000000-0005-0000-0000-0000E51C0000}"/>
    <cellStyle name="Output 2 14 2 2" xfId="7406" xr:uid="{00000000-0005-0000-0000-0000E61C0000}"/>
    <cellStyle name="Output 2 14 2_Actuals" xfId="7407" xr:uid="{00000000-0005-0000-0000-0000E71C0000}"/>
    <cellStyle name="Output 2 14 3" xfId="7408" xr:uid="{00000000-0005-0000-0000-0000E81C0000}"/>
    <cellStyle name="Output 2 14_Actuals" xfId="7409" xr:uid="{00000000-0005-0000-0000-0000E91C0000}"/>
    <cellStyle name="Output 2 15" xfId="7410" xr:uid="{00000000-0005-0000-0000-0000EA1C0000}"/>
    <cellStyle name="Output 2 15 2" xfId="7411" xr:uid="{00000000-0005-0000-0000-0000EB1C0000}"/>
    <cellStyle name="Output 2 15 2 2" xfId="7412" xr:uid="{00000000-0005-0000-0000-0000EC1C0000}"/>
    <cellStyle name="Output 2 15 2_Actuals" xfId="7413" xr:uid="{00000000-0005-0000-0000-0000ED1C0000}"/>
    <cellStyle name="Output 2 15 3" xfId="7414" xr:uid="{00000000-0005-0000-0000-0000EE1C0000}"/>
    <cellStyle name="Output 2 15_Actuals" xfId="7415" xr:uid="{00000000-0005-0000-0000-0000EF1C0000}"/>
    <cellStyle name="Output 2 16" xfId="7416" xr:uid="{00000000-0005-0000-0000-0000F01C0000}"/>
    <cellStyle name="Output 2 16 2" xfId="7417" xr:uid="{00000000-0005-0000-0000-0000F11C0000}"/>
    <cellStyle name="Output 2 16 2 2" xfId="7418" xr:uid="{00000000-0005-0000-0000-0000F21C0000}"/>
    <cellStyle name="Output 2 16 2_Actuals" xfId="7419" xr:uid="{00000000-0005-0000-0000-0000F31C0000}"/>
    <cellStyle name="Output 2 16 3" xfId="7420" xr:uid="{00000000-0005-0000-0000-0000F41C0000}"/>
    <cellStyle name="Output 2 16_Actuals" xfId="7421" xr:uid="{00000000-0005-0000-0000-0000F51C0000}"/>
    <cellStyle name="Output 2 17" xfId="7422" xr:uid="{00000000-0005-0000-0000-0000F61C0000}"/>
    <cellStyle name="Output 2 17 2" xfId="7423" xr:uid="{00000000-0005-0000-0000-0000F71C0000}"/>
    <cellStyle name="Output 2 17 2 2" xfId="7424" xr:uid="{00000000-0005-0000-0000-0000F81C0000}"/>
    <cellStyle name="Output 2 17 2_Actuals" xfId="7425" xr:uid="{00000000-0005-0000-0000-0000F91C0000}"/>
    <cellStyle name="Output 2 17 3" xfId="7426" xr:uid="{00000000-0005-0000-0000-0000FA1C0000}"/>
    <cellStyle name="Output 2 17_Actuals" xfId="7427" xr:uid="{00000000-0005-0000-0000-0000FB1C0000}"/>
    <cellStyle name="Output 2 18" xfId="7428" xr:uid="{00000000-0005-0000-0000-0000FC1C0000}"/>
    <cellStyle name="Output 2 18 2" xfId="7429" xr:uid="{00000000-0005-0000-0000-0000FD1C0000}"/>
    <cellStyle name="Output 2 18 2 2" xfId="7430" xr:uid="{00000000-0005-0000-0000-0000FE1C0000}"/>
    <cellStyle name="Output 2 18 2_Actuals" xfId="7431" xr:uid="{00000000-0005-0000-0000-0000FF1C0000}"/>
    <cellStyle name="Output 2 18 3" xfId="7432" xr:uid="{00000000-0005-0000-0000-0000001D0000}"/>
    <cellStyle name="Output 2 18_Actuals" xfId="7433" xr:uid="{00000000-0005-0000-0000-0000011D0000}"/>
    <cellStyle name="Output 2 19" xfId="7434" xr:uid="{00000000-0005-0000-0000-0000021D0000}"/>
    <cellStyle name="Output 2 19 2" xfId="7435" xr:uid="{00000000-0005-0000-0000-0000031D0000}"/>
    <cellStyle name="Output 2 19 2 2" xfId="7436" xr:uid="{00000000-0005-0000-0000-0000041D0000}"/>
    <cellStyle name="Output 2 19 2_Actuals" xfId="7437" xr:uid="{00000000-0005-0000-0000-0000051D0000}"/>
    <cellStyle name="Output 2 19 3" xfId="7438" xr:uid="{00000000-0005-0000-0000-0000061D0000}"/>
    <cellStyle name="Output 2 19_Actuals" xfId="7439" xr:uid="{00000000-0005-0000-0000-0000071D0000}"/>
    <cellStyle name="Output 2 2" xfId="7440" xr:uid="{00000000-0005-0000-0000-0000081D0000}"/>
    <cellStyle name="Output 2 2 2" xfId="7441" xr:uid="{00000000-0005-0000-0000-0000091D0000}"/>
    <cellStyle name="Output 2 2 2 2" xfId="7442" xr:uid="{00000000-0005-0000-0000-00000A1D0000}"/>
    <cellStyle name="Output 2 2 2_Actuals" xfId="7443" xr:uid="{00000000-0005-0000-0000-00000B1D0000}"/>
    <cellStyle name="Output 2 2 3" xfId="7444" xr:uid="{00000000-0005-0000-0000-00000C1D0000}"/>
    <cellStyle name="Output 2 2_Actuals" xfId="7445" xr:uid="{00000000-0005-0000-0000-00000D1D0000}"/>
    <cellStyle name="Output 2 20" xfId="7446" xr:uid="{00000000-0005-0000-0000-00000E1D0000}"/>
    <cellStyle name="Output 2 20 2" xfId="7447" xr:uid="{00000000-0005-0000-0000-00000F1D0000}"/>
    <cellStyle name="Output 2 20_Actuals" xfId="7448" xr:uid="{00000000-0005-0000-0000-0000101D0000}"/>
    <cellStyle name="Output 2 21" xfId="7449" xr:uid="{00000000-0005-0000-0000-0000111D0000}"/>
    <cellStyle name="Output 2 21 2" xfId="7450" xr:uid="{00000000-0005-0000-0000-0000121D0000}"/>
    <cellStyle name="Output 2 21_Actuals" xfId="7451" xr:uid="{00000000-0005-0000-0000-0000131D0000}"/>
    <cellStyle name="Output 2 3" xfId="7452" xr:uid="{00000000-0005-0000-0000-0000141D0000}"/>
    <cellStyle name="Output 2 3 2" xfId="7453" xr:uid="{00000000-0005-0000-0000-0000151D0000}"/>
    <cellStyle name="Output 2 3 2 2" xfId="7454" xr:uid="{00000000-0005-0000-0000-0000161D0000}"/>
    <cellStyle name="Output 2 3 2_Actuals" xfId="7455" xr:uid="{00000000-0005-0000-0000-0000171D0000}"/>
    <cellStyle name="Output 2 3 3" xfId="7456" xr:uid="{00000000-0005-0000-0000-0000181D0000}"/>
    <cellStyle name="Output 2 3_Actuals" xfId="7457" xr:uid="{00000000-0005-0000-0000-0000191D0000}"/>
    <cellStyle name="Output 2 4" xfId="7458" xr:uid="{00000000-0005-0000-0000-00001A1D0000}"/>
    <cellStyle name="Output 2 4 2" xfId="7459" xr:uid="{00000000-0005-0000-0000-00001B1D0000}"/>
    <cellStyle name="Output 2 4 2 2" xfId="7460" xr:uid="{00000000-0005-0000-0000-00001C1D0000}"/>
    <cellStyle name="Output 2 4 2_Actuals" xfId="7461" xr:uid="{00000000-0005-0000-0000-00001D1D0000}"/>
    <cellStyle name="Output 2 4 3" xfId="7462" xr:uid="{00000000-0005-0000-0000-00001E1D0000}"/>
    <cellStyle name="Output 2 4_Actuals" xfId="7463" xr:uid="{00000000-0005-0000-0000-00001F1D0000}"/>
    <cellStyle name="Output 2 5" xfId="7464" xr:uid="{00000000-0005-0000-0000-0000201D0000}"/>
    <cellStyle name="Output 2 5 2" xfId="7465" xr:uid="{00000000-0005-0000-0000-0000211D0000}"/>
    <cellStyle name="Output 2 5 2 2" xfId="7466" xr:uid="{00000000-0005-0000-0000-0000221D0000}"/>
    <cellStyle name="Output 2 5 2_Actuals" xfId="7467" xr:uid="{00000000-0005-0000-0000-0000231D0000}"/>
    <cellStyle name="Output 2 5 3" xfId="7468" xr:uid="{00000000-0005-0000-0000-0000241D0000}"/>
    <cellStyle name="Output 2 5_Actuals" xfId="7469" xr:uid="{00000000-0005-0000-0000-0000251D0000}"/>
    <cellStyle name="Output 2 6" xfId="7470" xr:uid="{00000000-0005-0000-0000-0000261D0000}"/>
    <cellStyle name="Output 2 6 2" xfId="7471" xr:uid="{00000000-0005-0000-0000-0000271D0000}"/>
    <cellStyle name="Output 2 6 2 2" xfId="7472" xr:uid="{00000000-0005-0000-0000-0000281D0000}"/>
    <cellStyle name="Output 2 6 2_Actuals" xfId="7473" xr:uid="{00000000-0005-0000-0000-0000291D0000}"/>
    <cellStyle name="Output 2 6 3" xfId="7474" xr:uid="{00000000-0005-0000-0000-00002A1D0000}"/>
    <cellStyle name="Output 2 6_Actuals" xfId="7475" xr:uid="{00000000-0005-0000-0000-00002B1D0000}"/>
    <cellStyle name="Output 2 7" xfId="7476" xr:uid="{00000000-0005-0000-0000-00002C1D0000}"/>
    <cellStyle name="Output 2 7 2" xfId="7477" xr:uid="{00000000-0005-0000-0000-00002D1D0000}"/>
    <cellStyle name="Output 2 7 2 2" xfId="7478" xr:uid="{00000000-0005-0000-0000-00002E1D0000}"/>
    <cellStyle name="Output 2 7 2_Actuals" xfId="7479" xr:uid="{00000000-0005-0000-0000-00002F1D0000}"/>
    <cellStyle name="Output 2 7 3" xfId="7480" xr:uid="{00000000-0005-0000-0000-0000301D0000}"/>
    <cellStyle name="Output 2 7_Actuals" xfId="7481" xr:uid="{00000000-0005-0000-0000-0000311D0000}"/>
    <cellStyle name="Output 2 8" xfId="7482" xr:uid="{00000000-0005-0000-0000-0000321D0000}"/>
    <cellStyle name="Output 2 8 2" xfId="7483" xr:uid="{00000000-0005-0000-0000-0000331D0000}"/>
    <cellStyle name="Output 2 8 2 2" xfId="7484" xr:uid="{00000000-0005-0000-0000-0000341D0000}"/>
    <cellStyle name="Output 2 8 2_Actuals" xfId="7485" xr:uid="{00000000-0005-0000-0000-0000351D0000}"/>
    <cellStyle name="Output 2 8 3" xfId="7486" xr:uid="{00000000-0005-0000-0000-0000361D0000}"/>
    <cellStyle name="Output 2 8_Actuals" xfId="7487" xr:uid="{00000000-0005-0000-0000-0000371D0000}"/>
    <cellStyle name="Output 2 9" xfId="7488" xr:uid="{00000000-0005-0000-0000-0000381D0000}"/>
    <cellStyle name="Output 2 9 2" xfId="7489" xr:uid="{00000000-0005-0000-0000-0000391D0000}"/>
    <cellStyle name="Output 2 9 2 2" xfId="7490" xr:uid="{00000000-0005-0000-0000-00003A1D0000}"/>
    <cellStyle name="Output 2 9 2_Actuals" xfId="7491" xr:uid="{00000000-0005-0000-0000-00003B1D0000}"/>
    <cellStyle name="Output 2 9 3" xfId="7492" xr:uid="{00000000-0005-0000-0000-00003C1D0000}"/>
    <cellStyle name="Output 2 9_Actuals" xfId="7493" xr:uid="{00000000-0005-0000-0000-00003D1D0000}"/>
    <cellStyle name="Output 2_Actuals" xfId="7494" xr:uid="{00000000-0005-0000-0000-00003E1D0000}"/>
    <cellStyle name="Output 3" xfId="7495" xr:uid="{00000000-0005-0000-0000-00003F1D0000}"/>
    <cellStyle name="Output 3 2" xfId="7496" xr:uid="{00000000-0005-0000-0000-0000401D0000}"/>
    <cellStyle name="Output 3 2 2" xfId="7497" xr:uid="{00000000-0005-0000-0000-0000411D0000}"/>
    <cellStyle name="Output 3 2_Actuals" xfId="7498" xr:uid="{00000000-0005-0000-0000-0000421D0000}"/>
    <cellStyle name="Output 3 3" xfId="7499" xr:uid="{00000000-0005-0000-0000-0000431D0000}"/>
    <cellStyle name="Output 3_Actuals" xfId="7500" xr:uid="{00000000-0005-0000-0000-0000441D0000}"/>
    <cellStyle name="Output 4" xfId="7501" xr:uid="{00000000-0005-0000-0000-0000451D0000}"/>
    <cellStyle name="Output 4 2" xfId="7502" xr:uid="{00000000-0005-0000-0000-0000461D0000}"/>
    <cellStyle name="Output 4 2 2" xfId="7503" xr:uid="{00000000-0005-0000-0000-0000471D0000}"/>
    <cellStyle name="Output 4 2_Actuals" xfId="7504" xr:uid="{00000000-0005-0000-0000-0000481D0000}"/>
    <cellStyle name="Output 4 3" xfId="7505" xr:uid="{00000000-0005-0000-0000-0000491D0000}"/>
    <cellStyle name="Output 4_Actuals" xfId="7506" xr:uid="{00000000-0005-0000-0000-00004A1D0000}"/>
    <cellStyle name="Output 5" xfId="7507" xr:uid="{00000000-0005-0000-0000-00004B1D0000}"/>
    <cellStyle name="Output 5 2" xfId="7508" xr:uid="{00000000-0005-0000-0000-00004C1D0000}"/>
    <cellStyle name="Output 5 2 2" xfId="7509" xr:uid="{00000000-0005-0000-0000-00004D1D0000}"/>
    <cellStyle name="Output 5 2_Actuals" xfId="7510" xr:uid="{00000000-0005-0000-0000-00004E1D0000}"/>
    <cellStyle name="Output 5 3" xfId="7511" xr:uid="{00000000-0005-0000-0000-00004F1D0000}"/>
    <cellStyle name="Output 5_Actuals" xfId="7512" xr:uid="{00000000-0005-0000-0000-0000501D0000}"/>
    <cellStyle name="Output 6" xfId="7513" xr:uid="{00000000-0005-0000-0000-0000511D0000}"/>
    <cellStyle name="Output 6 2" xfId="7514" xr:uid="{00000000-0005-0000-0000-0000521D0000}"/>
    <cellStyle name="Output 6 2 2" xfId="7515" xr:uid="{00000000-0005-0000-0000-0000531D0000}"/>
    <cellStyle name="Output 6 2_Actuals" xfId="7516" xr:uid="{00000000-0005-0000-0000-0000541D0000}"/>
    <cellStyle name="Output 6 3" xfId="7517" xr:uid="{00000000-0005-0000-0000-0000551D0000}"/>
    <cellStyle name="Output 6_Actuals" xfId="7518" xr:uid="{00000000-0005-0000-0000-0000561D0000}"/>
    <cellStyle name="Output 7" xfId="7519" xr:uid="{00000000-0005-0000-0000-0000571D0000}"/>
    <cellStyle name="Output 7 2" xfId="7520" xr:uid="{00000000-0005-0000-0000-0000581D0000}"/>
    <cellStyle name="Output 7 2 2" xfId="7521" xr:uid="{00000000-0005-0000-0000-0000591D0000}"/>
    <cellStyle name="Output 7 2_Actuals" xfId="7522" xr:uid="{00000000-0005-0000-0000-00005A1D0000}"/>
    <cellStyle name="Output 7 3" xfId="7523" xr:uid="{00000000-0005-0000-0000-00005B1D0000}"/>
    <cellStyle name="Output 7_Actuals" xfId="7524" xr:uid="{00000000-0005-0000-0000-00005C1D0000}"/>
    <cellStyle name="Output 8" xfId="7525" xr:uid="{00000000-0005-0000-0000-00005D1D0000}"/>
    <cellStyle name="Output 8 2" xfId="7526" xr:uid="{00000000-0005-0000-0000-00005E1D0000}"/>
    <cellStyle name="Output 8 2 2" xfId="7527" xr:uid="{00000000-0005-0000-0000-00005F1D0000}"/>
    <cellStyle name="Output 8 2_Actuals" xfId="7528" xr:uid="{00000000-0005-0000-0000-0000601D0000}"/>
    <cellStyle name="Output 8 3" xfId="7529" xr:uid="{00000000-0005-0000-0000-0000611D0000}"/>
    <cellStyle name="Output 8_Actuals" xfId="7530" xr:uid="{00000000-0005-0000-0000-0000621D0000}"/>
    <cellStyle name="Output 9" xfId="7531" xr:uid="{00000000-0005-0000-0000-0000631D0000}"/>
    <cellStyle name="Output 9 2" xfId="7532" xr:uid="{00000000-0005-0000-0000-0000641D0000}"/>
    <cellStyle name="Output 9 2 2" xfId="7533" xr:uid="{00000000-0005-0000-0000-0000651D0000}"/>
    <cellStyle name="Output 9 2_Actuals" xfId="7534" xr:uid="{00000000-0005-0000-0000-0000661D0000}"/>
    <cellStyle name="Output 9 3" xfId="7535" xr:uid="{00000000-0005-0000-0000-0000671D0000}"/>
    <cellStyle name="Output 9_Actuals" xfId="7536" xr:uid="{00000000-0005-0000-0000-0000681D0000}"/>
    <cellStyle name="Output Amounts" xfId="7537" xr:uid="{00000000-0005-0000-0000-0000691D0000}"/>
    <cellStyle name="Output Amounts 2" xfId="7538" xr:uid="{00000000-0005-0000-0000-00006A1D0000}"/>
    <cellStyle name="Output Amounts_Actuals" xfId="7539" xr:uid="{00000000-0005-0000-0000-00006B1D0000}"/>
    <cellStyle name="Output Column Headings" xfId="7540" xr:uid="{00000000-0005-0000-0000-00006C1D0000}"/>
    <cellStyle name="Output Column Headings 2" xfId="7541" xr:uid="{00000000-0005-0000-0000-00006D1D0000}"/>
    <cellStyle name="Output Column Headings_Actuals" xfId="7542" xr:uid="{00000000-0005-0000-0000-00006E1D0000}"/>
    <cellStyle name="Output Line Items" xfId="7543" xr:uid="{00000000-0005-0000-0000-00006F1D0000}"/>
    <cellStyle name="Output Line Items 2" xfId="7544" xr:uid="{00000000-0005-0000-0000-0000701D0000}"/>
    <cellStyle name="Output Line Items_Actuals" xfId="7545" xr:uid="{00000000-0005-0000-0000-0000711D0000}"/>
    <cellStyle name="Output Report Heading" xfId="7546" xr:uid="{00000000-0005-0000-0000-0000721D0000}"/>
    <cellStyle name="Output Report Heading 2" xfId="7547" xr:uid="{00000000-0005-0000-0000-0000731D0000}"/>
    <cellStyle name="Output Report Heading_Actuals" xfId="7548" xr:uid="{00000000-0005-0000-0000-0000741D0000}"/>
    <cellStyle name="Output Report Title" xfId="7549" xr:uid="{00000000-0005-0000-0000-0000751D0000}"/>
    <cellStyle name="Output Report Title 2" xfId="7550" xr:uid="{00000000-0005-0000-0000-0000761D0000}"/>
    <cellStyle name="Output Report Title_Actuals" xfId="7551" xr:uid="{00000000-0005-0000-0000-0000771D0000}"/>
    <cellStyle name="Page Heading Large" xfId="7552" xr:uid="{00000000-0005-0000-0000-0000781D0000}"/>
    <cellStyle name="Page Heading Small" xfId="7553" xr:uid="{00000000-0005-0000-0000-0000791D0000}"/>
    <cellStyle name="pb_table_format_mergeunderline" xfId="7554" xr:uid="{00000000-0005-0000-0000-00007A1D0000}"/>
    <cellStyle name="pc1" xfId="7555" xr:uid="{00000000-0005-0000-0000-00007B1D0000}"/>
    <cellStyle name="pcent" xfId="7556" xr:uid="{00000000-0005-0000-0000-00007C1D0000}"/>
    <cellStyle name="pct_sub" xfId="7557" xr:uid="{00000000-0005-0000-0000-00007D1D0000}"/>
    <cellStyle name="Pending Change - IBM Cognos" xfId="7558" xr:uid="{00000000-0005-0000-0000-00007E1D0000}"/>
    <cellStyle name="per.style" xfId="7559" xr:uid="{00000000-0005-0000-0000-00007F1D0000}"/>
    <cellStyle name="per.style 2" xfId="7560" xr:uid="{00000000-0005-0000-0000-0000801D0000}"/>
    <cellStyle name="per.style_Actuals" xfId="7561" xr:uid="{00000000-0005-0000-0000-0000811D0000}"/>
    <cellStyle name="Percent" xfId="2" builtinId="5"/>
    <cellStyle name="Percent [0]" xfId="7562" xr:uid="{00000000-0005-0000-0000-0000831D0000}"/>
    <cellStyle name="Percent [0] 2" xfId="7563" xr:uid="{00000000-0005-0000-0000-0000841D0000}"/>
    <cellStyle name="Percent [0] 2 2" xfId="7564" xr:uid="{00000000-0005-0000-0000-0000851D0000}"/>
    <cellStyle name="Percent [0] 2_Actuals" xfId="7565" xr:uid="{00000000-0005-0000-0000-0000861D0000}"/>
    <cellStyle name="Percent [0]_Actuals" xfId="7566" xr:uid="{00000000-0005-0000-0000-0000871D0000}"/>
    <cellStyle name="Percent [00]" xfId="7567" xr:uid="{00000000-0005-0000-0000-0000881D0000}"/>
    <cellStyle name="Percent [00] 2" xfId="7568" xr:uid="{00000000-0005-0000-0000-0000891D0000}"/>
    <cellStyle name="Percent [00] 2 2" xfId="7569" xr:uid="{00000000-0005-0000-0000-00008A1D0000}"/>
    <cellStyle name="Percent [00] 2_Actuals" xfId="7570" xr:uid="{00000000-0005-0000-0000-00008B1D0000}"/>
    <cellStyle name="Percent [00]_Actuals" xfId="7571" xr:uid="{00000000-0005-0000-0000-00008C1D0000}"/>
    <cellStyle name="Percent [2]" xfId="7572" xr:uid="{00000000-0005-0000-0000-00008D1D0000}"/>
    <cellStyle name="Percent 10" xfId="7573" xr:uid="{00000000-0005-0000-0000-00008E1D0000}"/>
    <cellStyle name="Percent 10 2" xfId="7574" xr:uid="{00000000-0005-0000-0000-00008F1D0000}"/>
    <cellStyle name="Percent 10 2 2" xfId="7575" xr:uid="{00000000-0005-0000-0000-0000901D0000}"/>
    <cellStyle name="Percent 10 2_Actuals" xfId="7576" xr:uid="{00000000-0005-0000-0000-0000911D0000}"/>
    <cellStyle name="Percent 10 3" xfId="7577" xr:uid="{00000000-0005-0000-0000-0000921D0000}"/>
    <cellStyle name="Percent 10 3 2" xfId="7578" xr:uid="{00000000-0005-0000-0000-0000931D0000}"/>
    <cellStyle name="Percent 10 3 2 2" xfId="7579" xr:uid="{00000000-0005-0000-0000-0000941D0000}"/>
    <cellStyle name="Percent 10 3 2_Actuals" xfId="7580" xr:uid="{00000000-0005-0000-0000-0000951D0000}"/>
    <cellStyle name="Percent 10 3 3" xfId="7581" xr:uid="{00000000-0005-0000-0000-0000961D0000}"/>
    <cellStyle name="Percent 10 3_Actuals" xfId="7582" xr:uid="{00000000-0005-0000-0000-0000971D0000}"/>
    <cellStyle name="Percent 10 4" xfId="7583" xr:uid="{00000000-0005-0000-0000-0000981D0000}"/>
    <cellStyle name="Percent 10 4 2" xfId="7584" xr:uid="{00000000-0005-0000-0000-0000991D0000}"/>
    <cellStyle name="Percent 10 4_Actuals" xfId="7585" xr:uid="{00000000-0005-0000-0000-00009A1D0000}"/>
    <cellStyle name="Percent 10 5" xfId="7586" xr:uid="{00000000-0005-0000-0000-00009B1D0000}"/>
    <cellStyle name="Percent 10_Actuals" xfId="7587" xr:uid="{00000000-0005-0000-0000-00009C1D0000}"/>
    <cellStyle name="Percent 11" xfId="7588" xr:uid="{00000000-0005-0000-0000-00009D1D0000}"/>
    <cellStyle name="Percent 11 2" xfId="7589" xr:uid="{00000000-0005-0000-0000-00009E1D0000}"/>
    <cellStyle name="Percent 11_Actuals" xfId="7590" xr:uid="{00000000-0005-0000-0000-00009F1D0000}"/>
    <cellStyle name="Percent 12" xfId="7591" xr:uid="{00000000-0005-0000-0000-0000A01D0000}"/>
    <cellStyle name="Percent 12 2" xfId="7592" xr:uid="{00000000-0005-0000-0000-0000A11D0000}"/>
    <cellStyle name="Percent 12_Actuals" xfId="7593" xr:uid="{00000000-0005-0000-0000-0000A21D0000}"/>
    <cellStyle name="Percent 13" xfId="7594" xr:uid="{00000000-0005-0000-0000-0000A31D0000}"/>
    <cellStyle name="Percent 13 2" xfId="7595" xr:uid="{00000000-0005-0000-0000-0000A41D0000}"/>
    <cellStyle name="Percent 13 2 2" xfId="7596" xr:uid="{00000000-0005-0000-0000-0000A51D0000}"/>
    <cellStyle name="Percent 13 2 2 2" xfId="7597" xr:uid="{00000000-0005-0000-0000-0000A61D0000}"/>
    <cellStyle name="Percent 13 2 2 2 2" xfId="7598" xr:uid="{00000000-0005-0000-0000-0000A71D0000}"/>
    <cellStyle name="Percent 13 2 2 2_Actuals" xfId="7599" xr:uid="{00000000-0005-0000-0000-0000A81D0000}"/>
    <cellStyle name="Percent 13 2 2 3" xfId="7600" xr:uid="{00000000-0005-0000-0000-0000A91D0000}"/>
    <cellStyle name="Percent 13 2 2_Actuals" xfId="7601" xr:uid="{00000000-0005-0000-0000-0000AA1D0000}"/>
    <cellStyle name="Percent 13 2 3" xfId="7602" xr:uid="{00000000-0005-0000-0000-0000AB1D0000}"/>
    <cellStyle name="Percent 13 2 3 2" xfId="7603" xr:uid="{00000000-0005-0000-0000-0000AC1D0000}"/>
    <cellStyle name="Percent 13 2 3_Actuals" xfId="7604" xr:uid="{00000000-0005-0000-0000-0000AD1D0000}"/>
    <cellStyle name="Percent 13 2 4" xfId="7605" xr:uid="{00000000-0005-0000-0000-0000AE1D0000}"/>
    <cellStyle name="Percent 13 2_Actuals" xfId="7606" xr:uid="{00000000-0005-0000-0000-0000AF1D0000}"/>
    <cellStyle name="Percent 13 3" xfId="7607" xr:uid="{00000000-0005-0000-0000-0000B01D0000}"/>
    <cellStyle name="Percent 13 3 2" xfId="7608" xr:uid="{00000000-0005-0000-0000-0000B11D0000}"/>
    <cellStyle name="Percent 13 3 2 2" xfId="7609" xr:uid="{00000000-0005-0000-0000-0000B21D0000}"/>
    <cellStyle name="Percent 13 3 2 2 2" xfId="7610" xr:uid="{00000000-0005-0000-0000-0000B31D0000}"/>
    <cellStyle name="Percent 13 3 2 2_Actuals" xfId="7611" xr:uid="{00000000-0005-0000-0000-0000B41D0000}"/>
    <cellStyle name="Percent 13 3 2 3" xfId="7612" xr:uid="{00000000-0005-0000-0000-0000B51D0000}"/>
    <cellStyle name="Percent 13 3 2_Actuals" xfId="7613" xr:uid="{00000000-0005-0000-0000-0000B61D0000}"/>
    <cellStyle name="Percent 13 3 3" xfId="7614" xr:uid="{00000000-0005-0000-0000-0000B71D0000}"/>
    <cellStyle name="Percent 13 3 3 2" xfId="7615" xr:uid="{00000000-0005-0000-0000-0000B81D0000}"/>
    <cellStyle name="Percent 13 3 3_Actuals" xfId="7616" xr:uid="{00000000-0005-0000-0000-0000B91D0000}"/>
    <cellStyle name="Percent 13 3 4" xfId="7617" xr:uid="{00000000-0005-0000-0000-0000BA1D0000}"/>
    <cellStyle name="Percent 13 3_Actuals" xfId="7618" xr:uid="{00000000-0005-0000-0000-0000BB1D0000}"/>
    <cellStyle name="Percent 13 4" xfId="7619" xr:uid="{00000000-0005-0000-0000-0000BC1D0000}"/>
    <cellStyle name="Percent 13 4 2" xfId="7620" xr:uid="{00000000-0005-0000-0000-0000BD1D0000}"/>
    <cellStyle name="Percent 13 4 2 2" xfId="7621" xr:uid="{00000000-0005-0000-0000-0000BE1D0000}"/>
    <cellStyle name="Percent 13 4 2_Actuals" xfId="7622" xr:uid="{00000000-0005-0000-0000-0000BF1D0000}"/>
    <cellStyle name="Percent 13 4 3" xfId="7623" xr:uid="{00000000-0005-0000-0000-0000C01D0000}"/>
    <cellStyle name="Percent 13 4_Actuals" xfId="7624" xr:uid="{00000000-0005-0000-0000-0000C11D0000}"/>
    <cellStyle name="Percent 13 5" xfId="7625" xr:uid="{00000000-0005-0000-0000-0000C21D0000}"/>
    <cellStyle name="Percent 13 5 2" xfId="7626" xr:uid="{00000000-0005-0000-0000-0000C31D0000}"/>
    <cellStyle name="Percent 13 5_Actuals" xfId="7627" xr:uid="{00000000-0005-0000-0000-0000C41D0000}"/>
    <cellStyle name="Percent 13 6" xfId="7628" xr:uid="{00000000-0005-0000-0000-0000C51D0000}"/>
    <cellStyle name="Percent 13_Actuals" xfId="7629" xr:uid="{00000000-0005-0000-0000-0000C61D0000}"/>
    <cellStyle name="Percent 14" xfId="7630" xr:uid="{00000000-0005-0000-0000-0000C71D0000}"/>
    <cellStyle name="Percent 14 2" xfId="7631" xr:uid="{00000000-0005-0000-0000-0000C81D0000}"/>
    <cellStyle name="Percent 14 2 2" xfId="7632" xr:uid="{00000000-0005-0000-0000-0000C91D0000}"/>
    <cellStyle name="Percent 14 2 2 2" xfId="7633" xr:uid="{00000000-0005-0000-0000-0000CA1D0000}"/>
    <cellStyle name="Percent 14 2 2_Actuals" xfId="7634" xr:uid="{00000000-0005-0000-0000-0000CB1D0000}"/>
    <cellStyle name="Percent 14 2 3" xfId="7635" xr:uid="{00000000-0005-0000-0000-0000CC1D0000}"/>
    <cellStyle name="Percent 14 2_Actuals" xfId="7636" xr:uid="{00000000-0005-0000-0000-0000CD1D0000}"/>
    <cellStyle name="Percent 14 3" xfId="7637" xr:uid="{00000000-0005-0000-0000-0000CE1D0000}"/>
    <cellStyle name="Percent 14 3 2" xfId="7638" xr:uid="{00000000-0005-0000-0000-0000CF1D0000}"/>
    <cellStyle name="Percent 14 3_Actuals" xfId="7639" xr:uid="{00000000-0005-0000-0000-0000D01D0000}"/>
    <cellStyle name="Percent 14 4" xfId="7640" xr:uid="{00000000-0005-0000-0000-0000D11D0000}"/>
    <cellStyle name="Percent 14_Actuals" xfId="7641" xr:uid="{00000000-0005-0000-0000-0000D21D0000}"/>
    <cellStyle name="Percent 15" xfId="7642" xr:uid="{00000000-0005-0000-0000-0000D31D0000}"/>
    <cellStyle name="Percent 15 2" xfId="7643" xr:uid="{00000000-0005-0000-0000-0000D41D0000}"/>
    <cellStyle name="Percent 15 2 2" xfId="7644" xr:uid="{00000000-0005-0000-0000-0000D51D0000}"/>
    <cellStyle name="Percent 15 2 2 2" xfId="7645" xr:uid="{00000000-0005-0000-0000-0000D61D0000}"/>
    <cellStyle name="Percent 15 2 2_Actuals" xfId="7646" xr:uid="{00000000-0005-0000-0000-0000D71D0000}"/>
    <cellStyle name="Percent 15 2 3" xfId="7647" xr:uid="{00000000-0005-0000-0000-0000D81D0000}"/>
    <cellStyle name="Percent 15 2_Actuals" xfId="7648" xr:uid="{00000000-0005-0000-0000-0000D91D0000}"/>
    <cellStyle name="Percent 15 3" xfId="7649" xr:uid="{00000000-0005-0000-0000-0000DA1D0000}"/>
    <cellStyle name="Percent 15 3 2" xfId="7650" xr:uid="{00000000-0005-0000-0000-0000DB1D0000}"/>
    <cellStyle name="Percent 15 3_Actuals" xfId="7651" xr:uid="{00000000-0005-0000-0000-0000DC1D0000}"/>
    <cellStyle name="Percent 15 4" xfId="7652" xr:uid="{00000000-0005-0000-0000-0000DD1D0000}"/>
    <cellStyle name="Percent 15_Actuals" xfId="7653" xr:uid="{00000000-0005-0000-0000-0000DE1D0000}"/>
    <cellStyle name="Percent 16" xfId="7654" xr:uid="{00000000-0005-0000-0000-0000DF1D0000}"/>
    <cellStyle name="Percent 16 2" xfId="7655" xr:uid="{00000000-0005-0000-0000-0000E01D0000}"/>
    <cellStyle name="Percent 16 2 2" xfId="7656" xr:uid="{00000000-0005-0000-0000-0000E11D0000}"/>
    <cellStyle name="Percent 16 2 2 2" xfId="7657" xr:uid="{00000000-0005-0000-0000-0000E21D0000}"/>
    <cellStyle name="Percent 16 2 2 2 2" xfId="7658" xr:uid="{00000000-0005-0000-0000-0000E31D0000}"/>
    <cellStyle name="Percent 16 2 2 2_Actuals" xfId="7659" xr:uid="{00000000-0005-0000-0000-0000E41D0000}"/>
    <cellStyle name="Percent 16 2 2 3" xfId="7660" xr:uid="{00000000-0005-0000-0000-0000E51D0000}"/>
    <cellStyle name="Percent 16 2 2_Actuals" xfId="7661" xr:uid="{00000000-0005-0000-0000-0000E61D0000}"/>
    <cellStyle name="Percent 16 2 3" xfId="7662" xr:uid="{00000000-0005-0000-0000-0000E71D0000}"/>
    <cellStyle name="Percent 16 2 3 2" xfId="7663" xr:uid="{00000000-0005-0000-0000-0000E81D0000}"/>
    <cellStyle name="Percent 16 2 3_Actuals" xfId="7664" xr:uid="{00000000-0005-0000-0000-0000E91D0000}"/>
    <cellStyle name="Percent 16 2 4" xfId="7665" xr:uid="{00000000-0005-0000-0000-0000EA1D0000}"/>
    <cellStyle name="Percent 16 2_Actuals" xfId="7666" xr:uid="{00000000-0005-0000-0000-0000EB1D0000}"/>
    <cellStyle name="Percent 16 3" xfId="7667" xr:uid="{00000000-0005-0000-0000-0000EC1D0000}"/>
    <cellStyle name="Percent 16 3 2" xfId="7668" xr:uid="{00000000-0005-0000-0000-0000ED1D0000}"/>
    <cellStyle name="Percent 16 3 2 2" xfId="7669" xr:uid="{00000000-0005-0000-0000-0000EE1D0000}"/>
    <cellStyle name="Percent 16 3 2 2 2" xfId="7670" xr:uid="{00000000-0005-0000-0000-0000EF1D0000}"/>
    <cellStyle name="Percent 16 3 2 2_Actuals" xfId="7671" xr:uid="{00000000-0005-0000-0000-0000F01D0000}"/>
    <cellStyle name="Percent 16 3 2 3" xfId="7672" xr:uid="{00000000-0005-0000-0000-0000F11D0000}"/>
    <cellStyle name="Percent 16 3 2_Actuals" xfId="7673" xr:uid="{00000000-0005-0000-0000-0000F21D0000}"/>
    <cellStyle name="Percent 16 3 3" xfId="7674" xr:uid="{00000000-0005-0000-0000-0000F31D0000}"/>
    <cellStyle name="Percent 16 3 3 2" xfId="7675" xr:uid="{00000000-0005-0000-0000-0000F41D0000}"/>
    <cellStyle name="Percent 16 3 3_Actuals" xfId="7676" xr:uid="{00000000-0005-0000-0000-0000F51D0000}"/>
    <cellStyle name="Percent 16 3 4" xfId="7677" xr:uid="{00000000-0005-0000-0000-0000F61D0000}"/>
    <cellStyle name="Percent 16 3_Actuals" xfId="7678" xr:uid="{00000000-0005-0000-0000-0000F71D0000}"/>
    <cellStyle name="Percent 16 4" xfId="7679" xr:uid="{00000000-0005-0000-0000-0000F81D0000}"/>
    <cellStyle name="Percent 16 4 2" xfId="7680" xr:uid="{00000000-0005-0000-0000-0000F91D0000}"/>
    <cellStyle name="Percent 16 4 2 2" xfId="7681" xr:uid="{00000000-0005-0000-0000-0000FA1D0000}"/>
    <cellStyle name="Percent 16 4 2 2 2" xfId="7682" xr:uid="{00000000-0005-0000-0000-0000FB1D0000}"/>
    <cellStyle name="Percent 16 4 2 2_Actuals" xfId="7683" xr:uid="{00000000-0005-0000-0000-0000FC1D0000}"/>
    <cellStyle name="Percent 16 4 2 3" xfId="7684" xr:uid="{00000000-0005-0000-0000-0000FD1D0000}"/>
    <cellStyle name="Percent 16 4 2_Actuals" xfId="7685" xr:uid="{00000000-0005-0000-0000-0000FE1D0000}"/>
    <cellStyle name="Percent 16 4 3" xfId="7686" xr:uid="{00000000-0005-0000-0000-0000FF1D0000}"/>
    <cellStyle name="Percent 16 4 3 2" xfId="7687" xr:uid="{00000000-0005-0000-0000-0000001E0000}"/>
    <cellStyle name="Percent 16 4 3_Actuals" xfId="7688" xr:uid="{00000000-0005-0000-0000-0000011E0000}"/>
    <cellStyle name="Percent 16 4 4" xfId="7689" xr:uid="{00000000-0005-0000-0000-0000021E0000}"/>
    <cellStyle name="Percent 16 4_Actuals" xfId="7690" xr:uid="{00000000-0005-0000-0000-0000031E0000}"/>
    <cellStyle name="Percent 16 5" xfId="7691" xr:uid="{00000000-0005-0000-0000-0000041E0000}"/>
    <cellStyle name="Percent 16 5 2" xfId="7692" xr:uid="{00000000-0005-0000-0000-0000051E0000}"/>
    <cellStyle name="Percent 16 5 2 2" xfId="7693" xr:uid="{00000000-0005-0000-0000-0000061E0000}"/>
    <cellStyle name="Percent 16 5 2_Actuals" xfId="7694" xr:uid="{00000000-0005-0000-0000-0000071E0000}"/>
    <cellStyle name="Percent 16 5 3" xfId="7695" xr:uid="{00000000-0005-0000-0000-0000081E0000}"/>
    <cellStyle name="Percent 16 5_Actuals" xfId="7696" xr:uid="{00000000-0005-0000-0000-0000091E0000}"/>
    <cellStyle name="Percent 16 6" xfId="7697" xr:uid="{00000000-0005-0000-0000-00000A1E0000}"/>
    <cellStyle name="Percent 16 6 2" xfId="7698" xr:uid="{00000000-0005-0000-0000-00000B1E0000}"/>
    <cellStyle name="Percent 16 6_Actuals" xfId="7699" xr:uid="{00000000-0005-0000-0000-00000C1E0000}"/>
    <cellStyle name="Percent 16 7" xfId="7700" xr:uid="{00000000-0005-0000-0000-00000D1E0000}"/>
    <cellStyle name="Percent 16_Actuals" xfId="7701" xr:uid="{00000000-0005-0000-0000-00000E1E0000}"/>
    <cellStyle name="Percent 17" xfId="7702" xr:uid="{00000000-0005-0000-0000-00000F1E0000}"/>
    <cellStyle name="Percent 17 2" xfId="7703" xr:uid="{00000000-0005-0000-0000-0000101E0000}"/>
    <cellStyle name="Percent 17 2 2" xfId="7704" xr:uid="{00000000-0005-0000-0000-0000111E0000}"/>
    <cellStyle name="Percent 17 2 2 2" xfId="7705" xr:uid="{00000000-0005-0000-0000-0000121E0000}"/>
    <cellStyle name="Percent 17 2 2_Actuals" xfId="7706" xr:uid="{00000000-0005-0000-0000-0000131E0000}"/>
    <cellStyle name="Percent 17 2 3" xfId="7707" xr:uid="{00000000-0005-0000-0000-0000141E0000}"/>
    <cellStyle name="Percent 17 2_Actuals" xfId="7708" xr:uid="{00000000-0005-0000-0000-0000151E0000}"/>
    <cellStyle name="Percent 17 3" xfId="7709" xr:uid="{00000000-0005-0000-0000-0000161E0000}"/>
    <cellStyle name="Percent 17 3 2" xfId="7710" xr:uid="{00000000-0005-0000-0000-0000171E0000}"/>
    <cellStyle name="Percent 17 3_Actuals" xfId="7711" xr:uid="{00000000-0005-0000-0000-0000181E0000}"/>
    <cellStyle name="Percent 17 4" xfId="7712" xr:uid="{00000000-0005-0000-0000-0000191E0000}"/>
    <cellStyle name="Percent 17_Actuals" xfId="7713" xr:uid="{00000000-0005-0000-0000-00001A1E0000}"/>
    <cellStyle name="Percent 18" xfId="7714" xr:uid="{00000000-0005-0000-0000-00001B1E0000}"/>
    <cellStyle name="Percent 18 2" xfId="7715" xr:uid="{00000000-0005-0000-0000-00001C1E0000}"/>
    <cellStyle name="Percent 18_Actuals" xfId="7716" xr:uid="{00000000-0005-0000-0000-00001D1E0000}"/>
    <cellStyle name="Percent 19" xfId="7717" xr:uid="{00000000-0005-0000-0000-00001E1E0000}"/>
    <cellStyle name="Percent 19 2" xfId="7718" xr:uid="{00000000-0005-0000-0000-00001F1E0000}"/>
    <cellStyle name="Percent 19_Actuals" xfId="7719" xr:uid="{00000000-0005-0000-0000-0000201E0000}"/>
    <cellStyle name="Percent 2" xfId="61" xr:uid="{00000000-0005-0000-0000-0000211E0000}"/>
    <cellStyle name="Percent 2 10" xfId="7720" xr:uid="{00000000-0005-0000-0000-0000221E0000}"/>
    <cellStyle name="Percent 2 10 2" xfId="7721" xr:uid="{00000000-0005-0000-0000-0000231E0000}"/>
    <cellStyle name="Percent 2 10_Actuals" xfId="7722" xr:uid="{00000000-0005-0000-0000-0000241E0000}"/>
    <cellStyle name="Percent 2 11" xfId="7723" xr:uid="{00000000-0005-0000-0000-0000251E0000}"/>
    <cellStyle name="Percent 2 11 2" xfId="7724" xr:uid="{00000000-0005-0000-0000-0000261E0000}"/>
    <cellStyle name="Percent 2 11_Actuals" xfId="7725" xr:uid="{00000000-0005-0000-0000-0000271E0000}"/>
    <cellStyle name="Percent 2 12" xfId="7726" xr:uid="{00000000-0005-0000-0000-0000281E0000}"/>
    <cellStyle name="Percent 2 12 2" xfId="7727" xr:uid="{00000000-0005-0000-0000-0000291E0000}"/>
    <cellStyle name="Percent 2 12_Actuals" xfId="7728" xr:uid="{00000000-0005-0000-0000-00002A1E0000}"/>
    <cellStyle name="Percent 2 13" xfId="7729" xr:uid="{00000000-0005-0000-0000-00002B1E0000}"/>
    <cellStyle name="Percent 2 13 2" xfId="7730" xr:uid="{00000000-0005-0000-0000-00002C1E0000}"/>
    <cellStyle name="Percent 2 13_Actuals" xfId="7731" xr:uid="{00000000-0005-0000-0000-00002D1E0000}"/>
    <cellStyle name="Percent 2 14" xfId="7732" xr:uid="{00000000-0005-0000-0000-00002E1E0000}"/>
    <cellStyle name="Percent 2 14 2" xfId="7733" xr:uid="{00000000-0005-0000-0000-00002F1E0000}"/>
    <cellStyle name="Percent 2 14_Actuals" xfId="7734" xr:uid="{00000000-0005-0000-0000-0000301E0000}"/>
    <cellStyle name="Percent 2 15" xfId="7735" xr:uid="{00000000-0005-0000-0000-0000311E0000}"/>
    <cellStyle name="Percent 2 15 2" xfId="7736" xr:uid="{00000000-0005-0000-0000-0000321E0000}"/>
    <cellStyle name="Percent 2 15_Actuals" xfId="7737" xr:uid="{00000000-0005-0000-0000-0000331E0000}"/>
    <cellStyle name="Percent 2 16" xfId="7738" xr:uid="{00000000-0005-0000-0000-0000341E0000}"/>
    <cellStyle name="Percent 2 16 2" xfId="7739" xr:uid="{00000000-0005-0000-0000-0000351E0000}"/>
    <cellStyle name="Percent 2 16_Actuals" xfId="7740" xr:uid="{00000000-0005-0000-0000-0000361E0000}"/>
    <cellStyle name="Percent 2 17" xfId="7741" xr:uid="{00000000-0005-0000-0000-0000371E0000}"/>
    <cellStyle name="Percent 2 17 2" xfId="7742" xr:uid="{00000000-0005-0000-0000-0000381E0000}"/>
    <cellStyle name="Percent 2 17_Actuals" xfId="7743" xr:uid="{00000000-0005-0000-0000-0000391E0000}"/>
    <cellStyle name="Percent 2 18" xfId="7744" xr:uid="{00000000-0005-0000-0000-00003A1E0000}"/>
    <cellStyle name="Percent 2 18 2" xfId="7745" xr:uid="{00000000-0005-0000-0000-00003B1E0000}"/>
    <cellStyle name="Percent 2 18_Actuals" xfId="7746" xr:uid="{00000000-0005-0000-0000-00003C1E0000}"/>
    <cellStyle name="Percent 2 19" xfId="7747" xr:uid="{00000000-0005-0000-0000-00003D1E0000}"/>
    <cellStyle name="Percent 2 19 2" xfId="7748" xr:uid="{00000000-0005-0000-0000-00003E1E0000}"/>
    <cellStyle name="Percent 2 19_Actuals" xfId="7749" xr:uid="{00000000-0005-0000-0000-00003F1E0000}"/>
    <cellStyle name="Percent 2 2" xfId="7750" xr:uid="{00000000-0005-0000-0000-0000401E0000}"/>
    <cellStyle name="Percent 2 2 10" xfId="7751" xr:uid="{00000000-0005-0000-0000-0000411E0000}"/>
    <cellStyle name="Percent 2 2 2" xfId="7752" xr:uid="{00000000-0005-0000-0000-0000421E0000}"/>
    <cellStyle name="Percent 2 2 2 2" xfId="7753" xr:uid="{00000000-0005-0000-0000-0000431E0000}"/>
    <cellStyle name="Percent 2 2 2 2 2" xfId="7754" xr:uid="{00000000-0005-0000-0000-0000441E0000}"/>
    <cellStyle name="Percent 2 2 2 2_Actuals" xfId="7755" xr:uid="{00000000-0005-0000-0000-0000451E0000}"/>
    <cellStyle name="Percent 2 2 2 3" xfId="7756" xr:uid="{00000000-0005-0000-0000-0000461E0000}"/>
    <cellStyle name="Percent 2 2 2_Actuals" xfId="7757" xr:uid="{00000000-0005-0000-0000-0000471E0000}"/>
    <cellStyle name="Percent 2 2 3" xfId="7758" xr:uid="{00000000-0005-0000-0000-0000481E0000}"/>
    <cellStyle name="Percent 2 2 3 2" xfId="7759" xr:uid="{00000000-0005-0000-0000-0000491E0000}"/>
    <cellStyle name="Percent 2 2 3_Actuals" xfId="7760" xr:uid="{00000000-0005-0000-0000-00004A1E0000}"/>
    <cellStyle name="Percent 2 2 4" xfId="7761" xr:uid="{00000000-0005-0000-0000-00004B1E0000}"/>
    <cellStyle name="Percent 2 2 4 2" xfId="7762" xr:uid="{00000000-0005-0000-0000-00004C1E0000}"/>
    <cellStyle name="Percent 2 2 4_Actuals" xfId="7763" xr:uid="{00000000-0005-0000-0000-00004D1E0000}"/>
    <cellStyle name="Percent 2 2 5" xfId="7764" xr:uid="{00000000-0005-0000-0000-00004E1E0000}"/>
    <cellStyle name="Percent 2 2 5 2" xfId="7765" xr:uid="{00000000-0005-0000-0000-00004F1E0000}"/>
    <cellStyle name="Percent 2 2 5_Actuals" xfId="7766" xr:uid="{00000000-0005-0000-0000-0000501E0000}"/>
    <cellStyle name="Percent 2 2 6" xfId="7767" xr:uid="{00000000-0005-0000-0000-0000511E0000}"/>
    <cellStyle name="Percent 2 2 6 2" xfId="7768" xr:uid="{00000000-0005-0000-0000-0000521E0000}"/>
    <cellStyle name="Percent 2 2 6_Actuals" xfId="7769" xr:uid="{00000000-0005-0000-0000-0000531E0000}"/>
    <cellStyle name="Percent 2 2 7" xfId="7770" xr:uid="{00000000-0005-0000-0000-0000541E0000}"/>
    <cellStyle name="Percent 2 2 7 2" xfId="7771" xr:uid="{00000000-0005-0000-0000-0000551E0000}"/>
    <cellStyle name="Percent 2 2 7_Actuals" xfId="7772" xr:uid="{00000000-0005-0000-0000-0000561E0000}"/>
    <cellStyle name="Percent 2 2 8" xfId="7773" xr:uid="{00000000-0005-0000-0000-0000571E0000}"/>
    <cellStyle name="Percent 2 2 8 2" xfId="7774" xr:uid="{00000000-0005-0000-0000-0000581E0000}"/>
    <cellStyle name="Percent 2 2 8 2 2" xfId="7775" xr:uid="{00000000-0005-0000-0000-0000591E0000}"/>
    <cellStyle name="Percent 2 2 8 2 2 2" xfId="7776" xr:uid="{00000000-0005-0000-0000-00005A1E0000}"/>
    <cellStyle name="Percent 2 2 8 2 2_Actuals" xfId="7777" xr:uid="{00000000-0005-0000-0000-00005B1E0000}"/>
    <cellStyle name="Percent 2 2 8 2 3" xfId="7778" xr:uid="{00000000-0005-0000-0000-00005C1E0000}"/>
    <cellStyle name="Percent 2 2 8 2_Actuals" xfId="7779" xr:uid="{00000000-0005-0000-0000-00005D1E0000}"/>
    <cellStyle name="Percent 2 2 8 3" xfId="7780" xr:uid="{00000000-0005-0000-0000-00005E1E0000}"/>
    <cellStyle name="Percent 2 2 8 3 2" xfId="7781" xr:uid="{00000000-0005-0000-0000-00005F1E0000}"/>
    <cellStyle name="Percent 2 2 8 3_Actuals" xfId="7782" xr:uid="{00000000-0005-0000-0000-0000601E0000}"/>
    <cellStyle name="Percent 2 2 8 4" xfId="7783" xr:uid="{00000000-0005-0000-0000-0000611E0000}"/>
    <cellStyle name="Percent 2 2 8_Actuals" xfId="7784" xr:uid="{00000000-0005-0000-0000-0000621E0000}"/>
    <cellStyle name="Percent 2 2 9" xfId="7785" xr:uid="{00000000-0005-0000-0000-0000631E0000}"/>
    <cellStyle name="Percent 2 2 9 2" xfId="7786" xr:uid="{00000000-0005-0000-0000-0000641E0000}"/>
    <cellStyle name="Percent 2 2 9 2 2" xfId="7787" xr:uid="{00000000-0005-0000-0000-0000651E0000}"/>
    <cellStyle name="Percent 2 2 9 2 2 2" xfId="7788" xr:uid="{00000000-0005-0000-0000-0000661E0000}"/>
    <cellStyle name="Percent 2 2 9 2 2_Actuals" xfId="7789" xr:uid="{00000000-0005-0000-0000-0000671E0000}"/>
    <cellStyle name="Percent 2 2 9 2 3" xfId="7790" xr:uid="{00000000-0005-0000-0000-0000681E0000}"/>
    <cellStyle name="Percent 2 2 9 2_Actuals" xfId="7791" xr:uid="{00000000-0005-0000-0000-0000691E0000}"/>
    <cellStyle name="Percent 2 2 9 3" xfId="7792" xr:uid="{00000000-0005-0000-0000-00006A1E0000}"/>
    <cellStyle name="Percent 2 2 9 3 2" xfId="7793" xr:uid="{00000000-0005-0000-0000-00006B1E0000}"/>
    <cellStyle name="Percent 2 2 9 3_Actuals" xfId="7794" xr:uid="{00000000-0005-0000-0000-00006C1E0000}"/>
    <cellStyle name="Percent 2 2 9 4" xfId="7795" xr:uid="{00000000-0005-0000-0000-00006D1E0000}"/>
    <cellStyle name="Percent 2 2 9_Actuals" xfId="7796" xr:uid="{00000000-0005-0000-0000-00006E1E0000}"/>
    <cellStyle name="Percent 2 2_Actuals" xfId="7797" xr:uid="{00000000-0005-0000-0000-00006F1E0000}"/>
    <cellStyle name="Percent 2 20" xfId="7798" xr:uid="{00000000-0005-0000-0000-0000701E0000}"/>
    <cellStyle name="Percent 2 20 2" xfId="7799" xr:uid="{00000000-0005-0000-0000-0000711E0000}"/>
    <cellStyle name="Percent 2 20_Actuals" xfId="7800" xr:uid="{00000000-0005-0000-0000-0000721E0000}"/>
    <cellStyle name="Percent 2 21" xfId="7801" xr:uid="{00000000-0005-0000-0000-0000731E0000}"/>
    <cellStyle name="Percent 2 21 2" xfId="7802" xr:uid="{00000000-0005-0000-0000-0000741E0000}"/>
    <cellStyle name="Percent 2 21_Actuals" xfId="7803" xr:uid="{00000000-0005-0000-0000-0000751E0000}"/>
    <cellStyle name="Percent 2 22" xfId="7804" xr:uid="{00000000-0005-0000-0000-0000761E0000}"/>
    <cellStyle name="Percent 2 22 2" xfId="7805" xr:uid="{00000000-0005-0000-0000-0000771E0000}"/>
    <cellStyle name="Percent 2 22_Actuals" xfId="7806" xr:uid="{00000000-0005-0000-0000-0000781E0000}"/>
    <cellStyle name="Percent 2 3" xfId="7807" xr:uid="{00000000-0005-0000-0000-0000791E0000}"/>
    <cellStyle name="Percent 2 3 2" xfId="7808" xr:uid="{00000000-0005-0000-0000-00007A1E0000}"/>
    <cellStyle name="Percent 2 3_Actuals" xfId="7809" xr:uid="{00000000-0005-0000-0000-00007B1E0000}"/>
    <cellStyle name="Percent 2 4" xfId="7810" xr:uid="{00000000-0005-0000-0000-00007C1E0000}"/>
    <cellStyle name="Percent 2 4 2" xfId="7811" xr:uid="{00000000-0005-0000-0000-00007D1E0000}"/>
    <cellStyle name="Percent 2 4_Actuals" xfId="7812" xr:uid="{00000000-0005-0000-0000-00007E1E0000}"/>
    <cellStyle name="Percent 2 5" xfId="7813" xr:uid="{00000000-0005-0000-0000-00007F1E0000}"/>
    <cellStyle name="Percent 2 5 2" xfId="7814" xr:uid="{00000000-0005-0000-0000-0000801E0000}"/>
    <cellStyle name="Percent 2 5_Actuals" xfId="7815" xr:uid="{00000000-0005-0000-0000-0000811E0000}"/>
    <cellStyle name="Percent 2 6" xfId="7816" xr:uid="{00000000-0005-0000-0000-0000821E0000}"/>
    <cellStyle name="Percent 2 6 2" xfId="7817" xr:uid="{00000000-0005-0000-0000-0000831E0000}"/>
    <cellStyle name="Percent 2 6_Actuals" xfId="7818" xr:uid="{00000000-0005-0000-0000-0000841E0000}"/>
    <cellStyle name="Percent 2 7" xfId="7819" xr:uid="{00000000-0005-0000-0000-0000851E0000}"/>
    <cellStyle name="Percent 2 7 2" xfId="7820" xr:uid="{00000000-0005-0000-0000-0000861E0000}"/>
    <cellStyle name="Percent 2 7_Actuals" xfId="7821" xr:uid="{00000000-0005-0000-0000-0000871E0000}"/>
    <cellStyle name="Percent 2 8" xfId="7822" xr:uid="{00000000-0005-0000-0000-0000881E0000}"/>
    <cellStyle name="Percent 2 8 2" xfId="7823" xr:uid="{00000000-0005-0000-0000-0000891E0000}"/>
    <cellStyle name="Percent 2 8_Actuals" xfId="7824" xr:uid="{00000000-0005-0000-0000-00008A1E0000}"/>
    <cellStyle name="Percent 2 9" xfId="7825" xr:uid="{00000000-0005-0000-0000-00008B1E0000}"/>
    <cellStyle name="Percent 2 9 2" xfId="7826" xr:uid="{00000000-0005-0000-0000-00008C1E0000}"/>
    <cellStyle name="Percent 2 9_Actuals" xfId="7827" xr:uid="{00000000-0005-0000-0000-00008D1E0000}"/>
    <cellStyle name="Percent 2_Actuals" xfId="7828" xr:uid="{00000000-0005-0000-0000-00008E1E0000}"/>
    <cellStyle name="Percent 20" xfId="7829" xr:uid="{00000000-0005-0000-0000-00008F1E0000}"/>
    <cellStyle name="Percent 20 2" xfId="7830" xr:uid="{00000000-0005-0000-0000-0000901E0000}"/>
    <cellStyle name="Percent 20_Actuals" xfId="7831" xr:uid="{00000000-0005-0000-0000-0000911E0000}"/>
    <cellStyle name="Percent 21" xfId="7832" xr:uid="{00000000-0005-0000-0000-0000921E0000}"/>
    <cellStyle name="Percent 21 2" xfId="7833" xr:uid="{00000000-0005-0000-0000-0000931E0000}"/>
    <cellStyle name="Percent 21_Actuals" xfId="7834" xr:uid="{00000000-0005-0000-0000-0000941E0000}"/>
    <cellStyle name="Percent 22" xfId="7835" xr:uid="{00000000-0005-0000-0000-0000951E0000}"/>
    <cellStyle name="Percent 22 2" xfId="7836" xr:uid="{00000000-0005-0000-0000-0000961E0000}"/>
    <cellStyle name="Percent 22_Actuals" xfId="7837" xr:uid="{00000000-0005-0000-0000-0000971E0000}"/>
    <cellStyle name="Percent 23" xfId="7838" xr:uid="{00000000-0005-0000-0000-0000981E0000}"/>
    <cellStyle name="Percent 23 2" xfId="7839" xr:uid="{00000000-0005-0000-0000-0000991E0000}"/>
    <cellStyle name="Percent 23_Actuals" xfId="7840" xr:uid="{00000000-0005-0000-0000-00009A1E0000}"/>
    <cellStyle name="Percent 24" xfId="7841" xr:uid="{00000000-0005-0000-0000-00009B1E0000}"/>
    <cellStyle name="Percent 24 2" xfId="7842" xr:uid="{00000000-0005-0000-0000-00009C1E0000}"/>
    <cellStyle name="Percent 24_Actuals" xfId="7843" xr:uid="{00000000-0005-0000-0000-00009D1E0000}"/>
    <cellStyle name="Percent 25" xfId="7844" xr:uid="{00000000-0005-0000-0000-00009E1E0000}"/>
    <cellStyle name="Percent 25 2" xfId="7845" xr:uid="{00000000-0005-0000-0000-00009F1E0000}"/>
    <cellStyle name="Percent 25_Actuals" xfId="7846" xr:uid="{00000000-0005-0000-0000-0000A01E0000}"/>
    <cellStyle name="Percent 26" xfId="7847" xr:uid="{00000000-0005-0000-0000-0000A11E0000}"/>
    <cellStyle name="Percent 26 2" xfId="7848" xr:uid="{00000000-0005-0000-0000-0000A21E0000}"/>
    <cellStyle name="Percent 26_Actuals" xfId="7849" xr:uid="{00000000-0005-0000-0000-0000A31E0000}"/>
    <cellStyle name="Percent 27" xfId="7850" xr:uid="{00000000-0005-0000-0000-0000A41E0000}"/>
    <cellStyle name="Percent 27 2" xfId="7851" xr:uid="{00000000-0005-0000-0000-0000A51E0000}"/>
    <cellStyle name="Percent 27_Actuals" xfId="7852" xr:uid="{00000000-0005-0000-0000-0000A61E0000}"/>
    <cellStyle name="Percent 28" xfId="7853" xr:uid="{00000000-0005-0000-0000-0000A71E0000}"/>
    <cellStyle name="Percent 28 2" xfId="7854" xr:uid="{00000000-0005-0000-0000-0000A81E0000}"/>
    <cellStyle name="Percent 28_Actuals" xfId="7855" xr:uid="{00000000-0005-0000-0000-0000A91E0000}"/>
    <cellStyle name="Percent 29" xfId="7856" xr:uid="{00000000-0005-0000-0000-0000AA1E0000}"/>
    <cellStyle name="Percent 29 2" xfId="7857" xr:uid="{00000000-0005-0000-0000-0000AB1E0000}"/>
    <cellStyle name="Percent 29_Actuals" xfId="7858" xr:uid="{00000000-0005-0000-0000-0000AC1E0000}"/>
    <cellStyle name="Percent 3" xfId="62" xr:uid="{00000000-0005-0000-0000-0000AD1E0000}"/>
    <cellStyle name="Percent 3 2" xfId="63" xr:uid="{00000000-0005-0000-0000-0000AE1E0000}"/>
    <cellStyle name="Percent 3 2 2" xfId="7859" xr:uid="{00000000-0005-0000-0000-0000AF1E0000}"/>
    <cellStyle name="Percent 3 2 2 2" xfId="7860" xr:uid="{00000000-0005-0000-0000-0000B01E0000}"/>
    <cellStyle name="Percent 3 2 2 2 2" xfId="7861" xr:uid="{00000000-0005-0000-0000-0000B11E0000}"/>
    <cellStyle name="Percent 3 2 2 2 2 2" xfId="7862" xr:uid="{00000000-0005-0000-0000-0000B21E0000}"/>
    <cellStyle name="Percent 3 2 2 2 2 2 2" xfId="7863" xr:uid="{00000000-0005-0000-0000-0000B31E0000}"/>
    <cellStyle name="Percent 3 2 2 2 2 2 2 2" xfId="7864" xr:uid="{00000000-0005-0000-0000-0000B41E0000}"/>
    <cellStyle name="Percent 3 2 2 2 2 2 2_Actuals" xfId="7865" xr:uid="{00000000-0005-0000-0000-0000B51E0000}"/>
    <cellStyle name="Percent 3 2 2 2 2 2 3" xfId="7866" xr:uid="{00000000-0005-0000-0000-0000B61E0000}"/>
    <cellStyle name="Percent 3 2 2 2 2 2_Actuals" xfId="7867" xr:uid="{00000000-0005-0000-0000-0000B71E0000}"/>
    <cellStyle name="Percent 3 2 2 2 2 3" xfId="7868" xr:uid="{00000000-0005-0000-0000-0000B81E0000}"/>
    <cellStyle name="Percent 3 2 2 2 2 3 2" xfId="7869" xr:uid="{00000000-0005-0000-0000-0000B91E0000}"/>
    <cellStyle name="Percent 3 2 2 2 2 3_Actuals" xfId="7870" xr:uid="{00000000-0005-0000-0000-0000BA1E0000}"/>
    <cellStyle name="Percent 3 2 2 2 2 4" xfId="7871" xr:uid="{00000000-0005-0000-0000-0000BB1E0000}"/>
    <cellStyle name="Percent 3 2 2 2 2_Actuals" xfId="7872" xr:uid="{00000000-0005-0000-0000-0000BC1E0000}"/>
    <cellStyle name="Percent 3 2 2 2 3" xfId="7873" xr:uid="{00000000-0005-0000-0000-0000BD1E0000}"/>
    <cellStyle name="Percent 3 2 2 2 3 2" xfId="7874" xr:uid="{00000000-0005-0000-0000-0000BE1E0000}"/>
    <cellStyle name="Percent 3 2 2 2 3 2 2" xfId="7875" xr:uid="{00000000-0005-0000-0000-0000BF1E0000}"/>
    <cellStyle name="Percent 3 2 2 2 3 2_Actuals" xfId="7876" xr:uid="{00000000-0005-0000-0000-0000C01E0000}"/>
    <cellStyle name="Percent 3 2 2 2 3 3" xfId="7877" xr:uid="{00000000-0005-0000-0000-0000C11E0000}"/>
    <cellStyle name="Percent 3 2 2 2 3_Actuals" xfId="7878" xr:uid="{00000000-0005-0000-0000-0000C21E0000}"/>
    <cellStyle name="Percent 3 2 2 2 4" xfId="7879" xr:uid="{00000000-0005-0000-0000-0000C31E0000}"/>
    <cellStyle name="Percent 3 2 2 2 4 2" xfId="7880" xr:uid="{00000000-0005-0000-0000-0000C41E0000}"/>
    <cellStyle name="Percent 3 2 2 2 4_Actuals" xfId="7881" xr:uid="{00000000-0005-0000-0000-0000C51E0000}"/>
    <cellStyle name="Percent 3 2 2 2 5" xfId="7882" xr:uid="{00000000-0005-0000-0000-0000C61E0000}"/>
    <cellStyle name="Percent 3 2 2 2_Actuals" xfId="7883" xr:uid="{00000000-0005-0000-0000-0000C71E0000}"/>
    <cellStyle name="Percent 3 2 2 3" xfId="7884" xr:uid="{00000000-0005-0000-0000-0000C81E0000}"/>
    <cellStyle name="Percent 3 2 2 3 2" xfId="7885" xr:uid="{00000000-0005-0000-0000-0000C91E0000}"/>
    <cellStyle name="Percent 3 2 2 3 2 2" xfId="7886" xr:uid="{00000000-0005-0000-0000-0000CA1E0000}"/>
    <cellStyle name="Percent 3 2 2 3 2 2 2" xfId="7887" xr:uid="{00000000-0005-0000-0000-0000CB1E0000}"/>
    <cellStyle name="Percent 3 2 2 3 2 2 2 2" xfId="7888" xr:uid="{00000000-0005-0000-0000-0000CC1E0000}"/>
    <cellStyle name="Percent 3 2 2 3 2 2 2_Actuals" xfId="7889" xr:uid="{00000000-0005-0000-0000-0000CD1E0000}"/>
    <cellStyle name="Percent 3 2 2 3 2 2 3" xfId="7890" xr:uid="{00000000-0005-0000-0000-0000CE1E0000}"/>
    <cellStyle name="Percent 3 2 2 3 2 2_Actuals" xfId="7891" xr:uid="{00000000-0005-0000-0000-0000CF1E0000}"/>
    <cellStyle name="Percent 3 2 2 3 2 3" xfId="7892" xr:uid="{00000000-0005-0000-0000-0000D01E0000}"/>
    <cellStyle name="Percent 3 2 2 3 2 3 2" xfId="7893" xr:uid="{00000000-0005-0000-0000-0000D11E0000}"/>
    <cellStyle name="Percent 3 2 2 3 2 3_Actuals" xfId="7894" xr:uid="{00000000-0005-0000-0000-0000D21E0000}"/>
    <cellStyle name="Percent 3 2 2 3 2 4" xfId="7895" xr:uid="{00000000-0005-0000-0000-0000D31E0000}"/>
    <cellStyle name="Percent 3 2 2 3 2_Actuals" xfId="7896" xr:uid="{00000000-0005-0000-0000-0000D41E0000}"/>
    <cellStyle name="Percent 3 2 2 3 3" xfId="7897" xr:uid="{00000000-0005-0000-0000-0000D51E0000}"/>
    <cellStyle name="Percent 3 2 2 3 3 2" xfId="7898" xr:uid="{00000000-0005-0000-0000-0000D61E0000}"/>
    <cellStyle name="Percent 3 2 2 3 3 2 2" xfId="7899" xr:uid="{00000000-0005-0000-0000-0000D71E0000}"/>
    <cellStyle name="Percent 3 2 2 3 3 2_Actuals" xfId="7900" xr:uid="{00000000-0005-0000-0000-0000D81E0000}"/>
    <cellStyle name="Percent 3 2 2 3 3 3" xfId="7901" xr:uid="{00000000-0005-0000-0000-0000D91E0000}"/>
    <cellStyle name="Percent 3 2 2 3 3_Actuals" xfId="7902" xr:uid="{00000000-0005-0000-0000-0000DA1E0000}"/>
    <cellStyle name="Percent 3 2 2 3 4" xfId="7903" xr:uid="{00000000-0005-0000-0000-0000DB1E0000}"/>
    <cellStyle name="Percent 3 2 2 3 4 2" xfId="7904" xr:uid="{00000000-0005-0000-0000-0000DC1E0000}"/>
    <cellStyle name="Percent 3 2 2 3 4_Actuals" xfId="7905" xr:uid="{00000000-0005-0000-0000-0000DD1E0000}"/>
    <cellStyle name="Percent 3 2 2 3 5" xfId="7906" xr:uid="{00000000-0005-0000-0000-0000DE1E0000}"/>
    <cellStyle name="Percent 3 2 2 3_Actuals" xfId="7907" xr:uid="{00000000-0005-0000-0000-0000DF1E0000}"/>
    <cellStyle name="Percent 3 2 2 4" xfId="7908" xr:uid="{00000000-0005-0000-0000-0000E01E0000}"/>
    <cellStyle name="Percent 3 2 2 4 2" xfId="7909" xr:uid="{00000000-0005-0000-0000-0000E11E0000}"/>
    <cellStyle name="Percent 3 2 2 4 2 2" xfId="7910" xr:uid="{00000000-0005-0000-0000-0000E21E0000}"/>
    <cellStyle name="Percent 3 2 2 4 2_Actuals" xfId="7911" xr:uid="{00000000-0005-0000-0000-0000E31E0000}"/>
    <cellStyle name="Percent 3 2 2 4 3" xfId="7912" xr:uid="{00000000-0005-0000-0000-0000E41E0000}"/>
    <cellStyle name="Percent 3 2 2 4 3 2" xfId="7913" xr:uid="{00000000-0005-0000-0000-0000E51E0000}"/>
    <cellStyle name="Percent 3 2 2 4 3 2 2" xfId="7914" xr:uid="{00000000-0005-0000-0000-0000E61E0000}"/>
    <cellStyle name="Percent 3 2 2 4 3 2_Actuals" xfId="7915" xr:uid="{00000000-0005-0000-0000-0000E71E0000}"/>
    <cellStyle name="Percent 3 2 2 4 3 3" xfId="7916" xr:uid="{00000000-0005-0000-0000-0000E81E0000}"/>
    <cellStyle name="Percent 3 2 2 4 3_Actuals" xfId="7917" xr:uid="{00000000-0005-0000-0000-0000E91E0000}"/>
    <cellStyle name="Percent 3 2 2 4 4" xfId="7918" xr:uid="{00000000-0005-0000-0000-0000EA1E0000}"/>
    <cellStyle name="Percent 3 2 2 4 4 2" xfId="7919" xr:uid="{00000000-0005-0000-0000-0000EB1E0000}"/>
    <cellStyle name="Percent 3 2 2 4 4_Actuals" xfId="7920" xr:uid="{00000000-0005-0000-0000-0000EC1E0000}"/>
    <cellStyle name="Percent 3 2 2 4 5" xfId="7921" xr:uid="{00000000-0005-0000-0000-0000ED1E0000}"/>
    <cellStyle name="Percent 3 2 2 4_Actuals" xfId="7922" xr:uid="{00000000-0005-0000-0000-0000EE1E0000}"/>
    <cellStyle name="Percent 3 2 2 5" xfId="7923" xr:uid="{00000000-0005-0000-0000-0000EF1E0000}"/>
    <cellStyle name="Percent 3 2 2 5 2" xfId="7924" xr:uid="{00000000-0005-0000-0000-0000F01E0000}"/>
    <cellStyle name="Percent 3 2 2 5 2 2" xfId="7925" xr:uid="{00000000-0005-0000-0000-0000F11E0000}"/>
    <cellStyle name="Percent 3 2 2 5 2 2 2" xfId="7926" xr:uid="{00000000-0005-0000-0000-0000F21E0000}"/>
    <cellStyle name="Percent 3 2 2 5 2 2_Actuals" xfId="7927" xr:uid="{00000000-0005-0000-0000-0000F31E0000}"/>
    <cellStyle name="Percent 3 2 2 5 2 3" xfId="7928" xr:uid="{00000000-0005-0000-0000-0000F41E0000}"/>
    <cellStyle name="Percent 3 2 2 5 2_Actuals" xfId="7929" xr:uid="{00000000-0005-0000-0000-0000F51E0000}"/>
    <cellStyle name="Percent 3 2 2 5 3" xfId="7930" xr:uid="{00000000-0005-0000-0000-0000F61E0000}"/>
    <cellStyle name="Percent 3 2 2 5 3 2" xfId="7931" xr:uid="{00000000-0005-0000-0000-0000F71E0000}"/>
    <cellStyle name="Percent 3 2 2 5 3_Actuals" xfId="7932" xr:uid="{00000000-0005-0000-0000-0000F81E0000}"/>
    <cellStyle name="Percent 3 2 2 5 4" xfId="7933" xr:uid="{00000000-0005-0000-0000-0000F91E0000}"/>
    <cellStyle name="Percent 3 2 2 5_Actuals" xfId="7934" xr:uid="{00000000-0005-0000-0000-0000FA1E0000}"/>
    <cellStyle name="Percent 3 2 2 6" xfId="7935" xr:uid="{00000000-0005-0000-0000-0000FB1E0000}"/>
    <cellStyle name="Percent 3 2 2 6 2" xfId="7936" xr:uid="{00000000-0005-0000-0000-0000FC1E0000}"/>
    <cellStyle name="Percent 3 2 2 6 2 2" xfId="7937" xr:uid="{00000000-0005-0000-0000-0000FD1E0000}"/>
    <cellStyle name="Percent 3 2 2 6 2_Actuals" xfId="7938" xr:uid="{00000000-0005-0000-0000-0000FE1E0000}"/>
    <cellStyle name="Percent 3 2 2 6 3" xfId="7939" xr:uid="{00000000-0005-0000-0000-0000FF1E0000}"/>
    <cellStyle name="Percent 3 2 2 6_Actuals" xfId="7940" xr:uid="{00000000-0005-0000-0000-0000001F0000}"/>
    <cellStyle name="Percent 3 2 2 7" xfId="7941" xr:uid="{00000000-0005-0000-0000-0000011F0000}"/>
    <cellStyle name="Percent 3 2 2 7 2" xfId="7942" xr:uid="{00000000-0005-0000-0000-0000021F0000}"/>
    <cellStyle name="Percent 3 2 2 7_Actuals" xfId="7943" xr:uid="{00000000-0005-0000-0000-0000031F0000}"/>
    <cellStyle name="Percent 3 2 2 8" xfId="7944" xr:uid="{00000000-0005-0000-0000-0000041F0000}"/>
    <cellStyle name="Percent 3 2 2_Actuals" xfId="7945" xr:uid="{00000000-0005-0000-0000-0000051F0000}"/>
    <cellStyle name="Percent 3 2 3" xfId="7946" xr:uid="{00000000-0005-0000-0000-0000061F0000}"/>
    <cellStyle name="Percent 3 2 3 2" xfId="7947" xr:uid="{00000000-0005-0000-0000-0000071F0000}"/>
    <cellStyle name="Percent 3 2 3 2 2" xfId="7948" xr:uid="{00000000-0005-0000-0000-0000081F0000}"/>
    <cellStyle name="Percent 3 2 3 2 2 2" xfId="7949" xr:uid="{00000000-0005-0000-0000-0000091F0000}"/>
    <cellStyle name="Percent 3 2 3 2 2 2 2" xfId="7950" xr:uid="{00000000-0005-0000-0000-00000A1F0000}"/>
    <cellStyle name="Percent 3 2 3 2 2 2 2 2" xfId="7951" xr:uid="{00000000-0005-0000-0000-00000B1F0000}"/>
    <cellStyle name="Percent 3 2 3 2 2 2 2_Actuals" xfId="7952" xr:uid="{00000000-0005-0000-0000-00000C1F0000}"/>
    <cellStyle name="Percent 3 2 3 2 2 2 3" xfId="7953" xr:uid="{00000000-0005-0000-0000-00000D1F0000}"/>
    <cellStyle name="Percent 3 2 3 2 2 2_Actuals" xfId="7954" xr:uid="{00000000-0005-0000-0000-00000E1F0000}"/>
    <cellStyle name="Percent 3 2 3 2 2 3" xfId="7955" xr:uid="{00000000-0005-0000-0000-00000F1F0000}"/>
    <cellStyle name="Percent 3 2 3 2 2 3 2" xfId="7956" xr:uid="{00000000-0005-0000-0000-0000101F0000}"/>
    <cellStyle name="Percent 3 2 3 2 2 3_Actuals" xfId="7957" xr:uid="{00000000-0005-0000-0000-0000111F0000}"/>
    <cellStyle name="Percent 3 2 3 2 2 4" xfId="7958" xr:uid="{00000000-0005-0000-0000-0000121F0000}"/>
    <cellStyle name="Percent 3 2 3 2 2_Actuals" xfId="7959" xr:uid="{00000000-0005-0000-0000-0000131F0000}"/>
    <cellStyle name="Percent 3 2 3 2 3" xfId="7960" xr:uid="{00000000-0005-0000-0000-0000141F0000}"/>
    <cellStyle name="Percent 3 2 3 2 3 2" xfId="7961" xr:uid="{00000000-0005-0000-0000-0000151F0000}"/>
    <cellStyle name="Percent 3 2 3 2 3 2 2" xfId="7962" xr:uid="{00000000-0005-0000-0000-0000161F0000}"/>
    <cellStyle name="Percent 3 2 3 2 3 2_Actuals" xfId="7963" xr:uid="{00000000-0005-0000-0000-0000171F0000}"/>
    <cellStyle name="Percent 3 2 3 2 3 3" xfId="7964" xr:uid="{00000000-0005-0000-0000-0000181F0000}"/>
    <cellStyle name="Percent 3 2 3 2 3_Actuals" xfId="7965" xr:uid="{00000000-0005-0000-0000-0000191F0000}"/>
    <cellStyle name="Percent 3 2 3 2 4" xfId="7966" xr:uid="{00000000-0005-0000-0000-00001A1F0000}"/>
    <cellStyle name="Percent 3 2 3 2 4 2" xfId="7967" xr:uid="{00000000-0005-0000-0000-00001B1F0000}"/>
    <cellStyle name="Percent 3 2 3 2 4_Actuals" xfId="7968" xr:uid="{00000000-0005-0000-0000-00001C1F0000}"/>
    <cellStyle name="Percent 3 2 3 2 5" xfId="7969" xr:uid="{00000000-0005-0000-0000-00001D1F0000}"/>
    <cellStyle name="Percent 3 2 3 2_Actuals" xfId="7970" xr:uid="{00000000-0005-0000-0000-00001E1F0000}"/>
    <cellStyle name="Percent 3 2 3 3" xfId="7971" xr:uid="{00000000-0005-0000-0000-00001F1F0000}"/>
    <cellStyle name="Percent 3 2 3 3 2" xfId="7972" xr:uid="{00000000-0005-0000-0000-0000201F0000}"/>
    <cellStyle name="Percent 3 2 3 3 2 2" xfId="7973" xr:uid="{00000000-0005-0000-0000-0000211F0000}"/>
    <cellStyle name="Percent 3 2 3 3 2 2 2" xfId="7974" xr:uid="{00000000-0005-0000-0000-0000221F0000}"/>
    <cellStyle name="Percent 3 2 3 3 2 2 2 2" xfId="7975" xr:uid="{00000000-0005-0000-0000-0000231F0000}"/>
    <cellStyle name="Percent 3 2 3 3 2 2 2_Actuals" xfId="7976" xr:uid="{00000000-0005-0000-0000-0000241F0000}"/>
    <cellStyle name="Percent 3 2 3 3 2 2 3" xfId="7977" xr:uid="{00000000-0005-0000-0000-0000251F0000}"/>
    <cellStyle name="Percent 3 2 3 3 2 2_Actuals" xfId="7978" xr:uid="{00000000-0005-0000-0000-0000261F0000}"/>
    <cellStyle name="Percent 3 2 3 3 2 3" xfId="7979" xr:uid="{00000000-0005-0000-0000-0000271F0000}"/>
    <cellStyle name="Percent 3 2 3 3 2 3 2" xfId="7980" xr:uid="{00000000-0005-0000-0000-0000281F0000}"/>
    <cellStyle name="Percent 3 2 3 3 2 3_Actuals" xfId="7981" xr:uid="{00000000-0005-0000-0000-0000291F0000}"/>
    <cellStyle name="Percent 3 2 3 3 2 4" xfId="7982" xr:uid="{00000000-0005-0000-0000-00002A1F0000}"/>
    <cellStyle name="Percent 3 2 3 3 2_Actuals" xfId="7983" xr:uid="{00000000-0005-0000-0000-00002B1F0000}"/>
    <cellStyle name="Percent 3 2 3 3 3" xfId="7984" xr:uid="{00000000-0005-0000-0000-00002C1F0000}"/>
    <cellStyle name="Percent 3 2 3 3 3 2" xfId="7985" xr:uid="{00000000-0005-0000-0000-00002D1F0000}"/>
    <cellStyle name="Percent 3 2 3 3 3 2 2" xfId="7986" xr:uid="{00000000-0005-0000-0000-00002E1F0000}"/>
    <cellStyle name="Percent 3 2 3 3 3 2_Actuals" xfId="7987" xr:uid="{00000000-0005-0000-0000-00002F1F0000}"/>
    <cellStyle name="Percent 3 2 3 3 3 3" xfId="7988" xr:uid="{00000000-0005-0000-0000-0000301F0000}"/>
    <cellStyle name="Percent 3 2 3 3 3_Actuals" xfId="7989" xr:uid="{00000000-0005-0000-0000-0000311F0000}"/>
    <cellStyle name="Percent 3 2 3 3 4" xfId="7990" xr:uid="{00000000-0005-0000-0000-0000321F0000}"/>
    <cellStyle name="Percent 3 2 3 3 4 2" xfId="7991" xr:uid="{00000000-0005-0000-0000-0000331F0000}"/>
    <cellStyle name="Percent 3 2 3 3 4_Actuals" xfId="7992" xr:uid="{00000000-0005-0000-0000-0000341F0000}"/>
    <cellStyle name="Percent 3 2 3 3 5" xfId="7993" xr:uid="{00000000-0005-0000-0000-0000351F0000}"/>
    <cellStyle name="Percent 3 2 3 3_Actuals" xfId="7994" xr:uid="{00000000-0005-0000-0000-0000361F0000}"/>
    <cellStyle name="Percent 3 2 3 4" xfId="7995" xr:uid="{00000000-0005-0000-0000-0000371F0000}"/>
    <cellStyle name="Percent 3 2 3 4 2" xfId="7996" xr:uid="{00000000-0005-0000-0000-0000381F0000}"/>
    <cellStyle name="Percent 3 2 3 4 2 2" xfId="7997" xr:uid="{00000000-0005-0000-0000-0000391F0000}"/>
    <cellStyle name="Percent 3 2 3 4 2 2 2" xfId="7998" xr:uid="{00000000-0005-0000-0000-00003A1F0000}"/>
    <cellStyle name="Percent 3 2 3 4 2 2_Actuals" xfId="7999" xr:uid="{00000000-0005-0000-0000-00003B1F0000}"/>
    <cellStyle name="Percent 3 2 3 4 2 3" xfId="8000" xr:uid="{00000000-0005-0000-0000-00003C1F0000}"/>
    <cellStyle name="Percent 3 2 3 4 2_Actuals" xfId="8001" xr:uid="{00000000-0005-0000-0000-00003D1F0000}"/>
    <cellStyle name="Percent 3 2 3 4 3" xfId="8002" xr:uid="{00000000-0005-0000-0000-00003E1F0000}"/>
    <cellStyle name="Percent 3 2 3 4 3 2" xfId="8003" xr:uid="{00000000-0005-0000-0000-00003F1F0000}"/>
    <cellStyle name="Percent 3 2 3 4 3_Actuals" xfId="8004" xr:uid="{00000000-0005-0000-0000-0000401F0000}"/>
    <cellStyle name="Percent 3 2 3 4 4" xfId="8005" xr:uid="{00000000-0005-0000-0000-0000411F0000}"/>
    <cellStyle name="Percent 3 2 3 4_Actuals" xfId="8006" xr:uid="{00000000-0005-0000-0000-0000421F0000}"/>
    <cellStyle name="Percent 3 2 3 5" xfId="8007" xr:uid="{00000000-0005-0000-0000-0000431F0000}"/>
    <cellStyle name="Percent 3 2 3 5 2" xfId="8008" xr:uid="{00000000-0005-0000-0000-0000441F0000}"/>
    <cellStyle name="Percent 3 2 3 5 2 2" xfId="8009" xr:uid="{00000000-0005-0000-0000-0000451F0000}"/>
    <cellStyle name="Percent 3 2 3 5 2 2 2" xfId="8010" xr:uid="{00000000-0005-0000-0000-0000461F0000}"/>
    <cellStyle name="Percent 3 2 3 5 2 2_Actuals" xfId="8011" xr:uid="{00000000-0005-0000-0000-0000471F0000}"/>
    <cellStyle name="Percent 3 2 3 5 2 3" xfId="8012" xr:uid="{00000000-0005-0000-0000-0000481F0000}"/>
    <cellStyle name="Percent 3 2 3 5 2_Actuals" xfId="8013" xr:uid="{00000000-0005-0000-0000-0000491F0000}"/>
    <cellStyle name="Percent 3 2 3 5 3" xfId="8014" xr:uid="{00000000-0005-0000-0000-00004A1F0000}"/>
    <cellStyle name="Percent 3 2 3 5 3 2" xfId="8015" xr:uid="{00000000-0005-0000-0000-00004B1F0000}"/>
    <cellStyle name="Percent 3 2 3 5 3_Actuals" xfId="8016" xr:uid="{00000000-0005-0000-0000-00004C1F0000}"/>
    <cellStyle name="Percent 3 2 3 5 4" xfId="8017" xr:uid="{00000000-0005-0000-0000-00004D1F0000}"/>
    <cellStyle name="Percent 3 2 3 5_Actuals" xfId="8018" xr:uid="{00000000-0005-0000-0000-00004E1F0000}"/>
    <cellStyle name="Percent 3 2 3 6" xfId="8019" xr:uid="{00000000-0005-0000-0000-00004F1F0000}"/>
    <cellStyle name="Percent 3 2 3 6 2" xfId="8020" xr:uid="{00000000-0005-0000-0000-0000501F0000}"/>
    <cellStyle name="Percent 3 2 3 6 2 2" xfId="8021" xr:uid="{00000000-0005-0000-0000-0000511F0000}"/>
    <cellStyle name="Percent 3 2 3 6 2_Actuals" xfId="8022" xr:uid="{00000000-0005-0000-0000-0000521F0000}"/>
    <cellStyle name="Percent 3 2 3 6 3" xfId="8023" xr:uid="{00000000-0005-0000-0000-0000531F0000}"/>
    <cellStyle name="Percent 3 2 3 6_Actuals" xfId="8024" xr:uid="{00000000-0005-0000-0000-0000541F0000}"/>
    <cellStyle name="Percent 3 2 3 7" xfId="8025" xr:uid="{00000000-0005-0000-0000-0000551F0000}"/>
    <cellStyle name="Percent 3 2 3 7 2" xfId="8026" xr:uid="{00000000-0005-0000-0000-0000561F0000}"/>
    <cellStyle name="Percent 3 2 3 7_Actuals" xfId="8027" xr:uid="{00000000-0005-0000-0000-0000571F0000}"/>
    <cellStyle name="Percent 3 2 3 8" xfId="8028" xr:uid="{00000000-0005-0000-0000-0000581F0000}"/>
    <cellStyle name="Percent 3 2 3_Actuals" xfId="8029" xr:uid="{00000000-0005-0000-0000-0000591F0000}"/>
    <cellStyle name="Percent 3 2 4" xfId="8030" xr:uid="{00000000-0005-0000-0000-00005A1F0000}"/>
    <cellStyle name="Percent 3 2 4 2" xfId="8031" xr:uid="{00000000-0005-0000-0000-00005B1F0000}"/>
    <cellStyle name="Percent 3 2 4 2 2" xfId="8032" xr:uid="{00000000-0005-0000-0000-00005C1F0000}"/>
    <cellStyle name="Percent 3 2 4 2 2 2" xfId="8033" xr:uid="{00000000-0005-0000-0000-00005D1F0000}"/>
    <cellStyle name="Percent 3 2 4 2 2 2 2" xfId="8034" xr:uid="{00000000-0005-0000-0000-00005E1F0000}"/>
    <cellStyle name="Percent 3 2 4 2 2 2_Actuals" xfId="8035" xr:uid="{00000000-0005-0000-0000-00005F1F0000}"/>
    <cellStyle name="Percent 3 2 4 2 2 3" xfId="8036" xr:uid="{00000000-0005-0000-0000-0000601F0000}"/>
    <cellStyle name="Percent 3 2 4 2 2_Actuals" xfId="8037" xr:uid="{00000000-0005-0000-0000-0000611F0000}"/>
    <cellStyle name="Percent 3 2 4 2 3" xfId="8038" xr:uid="{00000000-0005-0000-0000-0000621F0000}"/>
    <cellStyle name="Percent 3 2 4 2 3 2" xfId="8039" xr:uid="{00000000-0005-0000-0000-0000631F0000}"/>
    <cellStyle name="Percent 3 2 4 2 3_Actuals" xfId="8040" xr:uid="{00000000-0005-0000-0000-0000641F0000}"/>
    <cellStyle name="Percent 3 2 4 2 4" xfId="8041" xr:uid="{00000000-0005-0000-0000-0000651F0000}"/>
    <cellStyle name="Percent 3 2 4 2_Actuals" xfId="8042" xr:uid="{00000000-0005-0000-0000-0000661F0000}"/>
    <cellStyle name="Percent 3 2 4 3" xfId="8043" xr:uid="{00000000-0005-0000-0000-0000671F0000}"/>
    <cellStyle name="Percent 3 2 4 3 2" xfId="8044" xr:uid="{00000000-0005-0000-0000-0000681F0000}"/>
    <cellStyle name="Percent 3 2 4 3 2 2" xfId="8045" xr:uid="{00000000-0005-0000-0000-0000691F0000}"/>
    <cellStyle name="Percent 3 2 4 3 2_Actuals" xfId="8046" xr:uid="{00000000-0005-0000-0000-00006A1F0000}"/>
    <cellStyle name="Percent 3 2 4 3 3" xfId="8047" xr:uid="{00000000-0005-0000-0000-00006B1F0000}"/>
    <cellStyle name="Percent 3 2 4 3_Actuals" xfId="8048" xr:uid="{00000000-0005-0000-0000-00006C1F0000}"/>
    <cellStyle name="Percent 3 2 4 4" xfId="8049" xr:uid="{00000000-0005-0000-0000-00006D1F0000}"/>
    <cellStyle name="Percent 3 2 4 4 2" xfId="8050" xr:uid="{00000000-0005-0000-0000-00006E1F0000}"/>
    <cellStyle name="Percent 3 2 4 4_Actuals" xfId="8051" xr:uid="{00000000-0005-0000-0000-00006F1F0000}"/>
    <cellStyle name="Percent 3 2 4 5" xfId="8052" xr:uid="{00000000-0005-0000-0000-0000701F0000}"/>
    <cellStyle name="Percent 3 2 4_Actuals" xfId="8053" xr:uid="{00000000-0005-0000-0000-0000711F0000}"/>
    <cellStyle name="Percent 3 2 5" xfId="8054" xr:uid="{00000000-0005-0000-0000-0000721F0000}"/>
    <cellStyle name="Percent 3 2 5 2" xfId="8055" xr:uid="{00000000-0005-0000-0000-0000731F0000}"/>
    <cellStyle name="Percent 3 2 5 2 2" xfId="8056" xr:uid="{00000000-0005-0000-0000-0000741F0000}"/>
    <cellStyle name="Percent 3 2 5 2 2 2" xfId="8057" xr:uid="{00000000-0005-0000-0000-0000751F0000}"/>
    <cellStyle name="Percent 3 2 5 2 2 2 2" xfId="8058" xr:uid="{00000000-0005-0000-0000-0000761F0000}"/>
    <cellStyle name="Percent 3 2 5 2 2 2_Actuals" xfId="8059" xr:uid="{00000000-0005-0000-0000-0000771F0000}"/>
    <cellStyle name="Percent 3 2 5 2 2 3" xfId="8060" xr:uid="{00000000-0005-0000-0000-0000781F0000}"/>
    <cellStyle name="Percent 3 2 5 2 2_Actuals" xfId="8061" xr:uid="{00000000-0005-0000-0000-0000791F0000}"/>
    <cellStyle name="Percent 3 2 5 2 3" xfId="8062" xr:uid="{00000000-0005-0000-0000-00007A1F0000}"/>
    <cellStyle name="Percent 3 2 5 2 3 2" xfId="8063" xr:uid="{00000000-0005-0000-0000-00007B1F0000}"/>
    <cellStyle name="Percent 3 2 5 2 3_Actuals" xfId="8064" xr:uid="{00000000-0005-0000-0000-00007C1F0000}"/>
    <cellStyle name="Percent 3 2 5 2 4" xfId="8065" xr:uid="{00000000-0005-0000-0000-00007D1F0000}"/>
    <cellStyle name="Percent 3 2 5 2_Actuals" xfId="8066" xr:uid="{00000000-0005-0000-0000-00007E1F0000}"/>
    <cellStyle name="Percent 3 2 5 3" xfId="8067" xr:uid="{00000000-0005-0000-0000-00007F1F0000}"/>
    <cellStyle name="Percent 3 2 5 3 2" xfId="8068" xr:uid="{00000000-0005-0000-0000-0000801F0000}"/>
    <cellStyle name="Percent 3 2 5 3 2 2" xfId="8069" xr:uid="{00000000-0005-0000-0000-0000811F0000}"/>
    <cellStyle name="Percent 3 2 5 3 2_Actuals" xfId="8070" xr:uid="{00000000-0005-0000-0000-0000821F0000}"/>
    <cellStyle name="Percent 3 2 5 3 3" xfId="8071" xr:uid="{00000000-0005-0000-0000-0000831F0000}"/>
    <cellStyle name="Percent 3 2 5 3_Actuals" xfId="8072" xr:uid="{00000000-0005-0000-0000-0000841F0000}"/>
    <cellStyle name="Percent 3 2 5 4" xfId="8073" xr:uid="{00000000-0005-0000-0000-0000851F0000}"/>
    <cellStyle name="Percent 3 2 5 4 2" xfId="8074" xr:uid="{00000000-0005-0000-0000-0000861F0000}"/>
    <cellStyle name="Percent 3 2 5 4_Actuals" xfId="8075" xr:uid="{00000000-0005-0000-0000-0000871F0000}"/>
    <cellStyle name="Percent 3 2 5 5" xfId="8076" xr:uid="{00000000-0005-0000-0000-0000881F0000}"/>
    <cellStyle name="Percent 3 2 5_Actuals" xfId="8077" xr:uid="{00000000-0005-0000-0000-0000891F0000}"/>
    <cellStyle name="Percent 3 2 6" xfId="8078" xr:uid="{00000000-0005-0000-0000-00008A1F0000}"/>
    <cellStyle name="Percent 3 2 6 2" xfId="8079" xr:uid="{00000000-0005-0000-0000-00008B1F0000}"/>
    <cellStyle name="Percent 3 2 6 2 2" xfId="8080" xr:uid="{00000000-0005-0000-0000-00008C1F0000}"/>
    <cellStyle name="Percent 3 2 6 2_Actuals" xfId="8081" xr:uid="{00000000-0005-0000-0000-00008D1F0000}"/>
    <cellStyle name="Percent 3 2 6 3" xfId="8082" xr:uid="{00000000-0005-0000-0000-00008E1F0000}"/>
    <cellStyle name="Percent 3 2 6 3 2" xfId="8083" xr:uid="{00000000-0005-0000-0000-00008F1F0000}"/>
    <cellStyle name="Percent 3 2 6 3 2 2" xfId="8084" xr:uid="{00000000-0005-0000-0000-0000901F0000}"/>
    <cellStyle name="Percent 3 2 6 3 2_Actuals" xfId="8085" xr:uid="{00000000-0005-0000-0000-0000911F0000}"/>
    <cellStyle name="Percent 3 2 6 3 3" xfId="8086" xr:uid="{00000000-0005-0000-0000-0000921F0000}"/>
    <cellStyle name="Percent 3 2 6 3_Actuals" xfId="8087" xr:uid="{00000000-0005-0000-0000-0000931F0000}"/>
    <cellStyle name="Percent 3 2 6 4" xfId="8088" xr:uid="{00000000-0005-0000-0000-0000941F0000}"/>
    <cellStyle name="Percent 3 2 6 4 2" xfId="8089" xr:uid="{00000000-0005-0000-0000-0000951F0000}"/>
    <cellStyle name="Percent 3 2 6 4_Actuals" xfId="8090" xr:uid="{00000000-0005-0000-0000-0000961F0000}"/>
    <cellStyle name="Percent 3 2 6 5" xfId="8091" xr:uid="{00000000-0005-0000-0000-0000971F0000}"/>
    <cellStyle name="Percent 3 2 6_Actuals" xfId="8092" xr:uid="{00000000-0005-0000-0000-0000981F0000}"/>
    <cellStyle name="Percent 3 2 7" xfId="8093" xr:uid="{00000000-0005-0000-0000-0000991F0000}"/>
    <cellStyle name="Percent 3 2 7 2" xfId="8094" xr:uid="{00000000-0005-0000-0000-00009A1F0000}"/>
    <cellStyle name="Percent 3 2 7 2 2" xfId="8095" xr:uid="{00000000-0005-0000-0000-00009B1F0000}"/>
    <cellStyle name="Percent 3 2 7 2 2 2" xfId="8096" xr:uid="{00000000-0005-0000-0000-00009C1F0000}"/>
    <cellStyle name="Percent 3 2 7 2 2_Actuals" xfId="8097" xr:uid="{00000000-0005-0000-0000-00009D1F0000}"/>
    <cellStyle name="Percent 3 2 7 2 3" xfId="8098" xr:uid="{00000000-0005-0000-0000-00009E1F0000}"/>
    <cellStyle name="Percent 3 2 7 2_Actuals" xfId="8099" xr:uid="{00000000-0005-0000-0000-00009F1F0000}"/>
    <cellStyle name="Percent 3 2 7 3" xfId="8100" xr:uid="{00000000-0005-0000-0000-0000A01F0000}"/>
    <cellStyle name="Percent 3 2 7 3 2" xfId="8101" xr:uid="{00000000-0005-0000-0000-0000A11F0000}"/>
    <cellStyle name="Percent 3 2 7 3_Actuals" xfId="8102" xr:uid="{00000000-0005-0000-0000-0000A21F0000}"/>
    <cellStyle name="Percent 3 2 7 4" xfId="8103" xr:uid="{00000000-0005-0000-0000-0000A31F0000}"/>
    <cellStyle name="Percent 3 2 7_Actuals" xfId="8104" xr:uid="{00000000-0005-0000-0000-0000A41F0000}"/>
    <cellStyle name="Percent 3 2 8" xfId="8105" xr:uid="{00000000-0005-0000-0000-0000A51F0000}"/>
    <cellStyle name="Percent 3 2 8 2" xfId="8106" xr:uid="{00000000-0005-0000-0000-0000A61F0000}"/>
    <cellStyle name="Percent 3 2 8 2 2" xfId="8107" xr:uid="{00000000-0005-0000-0000-0000A71F0000}"/>
    <cellStyle name="Percent 3 2 8 2 2 2" xfId="8108" xr:uid="{00000000-0005-0000-0000-0000A81F0000}"/>
    <cellStyle name="Percent 3 2 8 2 2_Actuals" xfId="8109" xr:uid="{00000000-0005-0000-0000-0000A91F0000}"/>
    <cellStyle name="Percent 3 2 8 2 3" xfId="8110" xr:uid="{00000000-0005-0000-0000-0000AA1F0000}"/>
    <cellStyle name="Percent 3 2 8 2_Actuals" xfId="8111" xr:uid="{00000000-0005-0000-0000-0000AB1F0000}"/>
    <cellStyle name="Percent 3 2 8 3" xfId="8112" xr:uid="{00000000-0005-0000-0000-0000AC1F0000}"/>
    <cellStyle name="Percent 3 2 8 3 2" xfId="8113" xr:uid="{00000000-0005-0000-0000-0000AD1F0000}"/>
    <cellStyle name="Percent 3 2 8 3_Actuals" xfId="8114" xr:uid="{00000000-0005-0000-0000-0000AE1F0000}"/>
    <cellStyle name="Percent 3 2 8 4" xfId="8115" xr:uid="{00000000-0005-0000-0000-0000AF1F0000}"/>
    <cellStyle name="Percent 3 2 8_Actuals" xfId="8116" xr:uid="{00000000-0005-0000-0000-0000B01F0000}"/>
    <cellStyle name="Percent 3 2_Actuals" xfId="8117" xr:uid="{00000000-0005-0000-0000-0000B11F0000}"/>
    <cellStyle name="Percent 3 3" xfId="8118" xr:uid="{00000000-0005-0000-0000-0000B21F0000}"/>
    <cellStyle name="Percent 3 3 2" xfId="8119" xr:uid="{00000000-0005-0000-0000-0000B31F0000}"/>
    <cellStyle name="Percent 3 3 2 2" xfId="8120" xr:uid="{00000000-0005-0000-0000-0000B41F0000}"/>
    <cellStyle name="Percent 3 3 2_Actuals" xfId="8121" xr:uid="{00000000-0005-0000-0000-0000B51F0000}"/>
    <cellStyle name="Percent 3 3 3" xfId="8122" xr:uid="{00000000-0005-0000-0000-0000B61F0000}"/>
    <cellStyle name="Percent 3 3 3 2" xfId="8123" xr:uid="{00000000-0005-0000-0000-0000B71F0000}"/>
    <cellStyle name="Percent 3 3 3 2 2" xfId="8124" xr:uid="{00000000-0005-0000-0000-0000B81F0000}"/>
    <cellStyle name="Percent 3 3 3 2 2 2" xfId="8125" xr:uid="{00000000-0005-0000-0000-0000B91F0000}"/>
    <cellStyle name="Percent 3 3 3 2 2_Actuals" xfId="8126" xr:uid="{00000000-0005-0000-0000-0000BA1F0000}"/>
    <cellStyle name="Percent 3 3 3 2 3" xfId="8127" xr:uid="{00000000-0005-0000-0000-0000BB1F0000}"/>
    <cellStyle name="Percent 3 3 3 2_Actuals" xfId="8128" xr:uid="{00000000-0005-0000-0000-0000BC1F0000}"/>
    <cellStyle name="Percent 3 3 3 3" xfId="8129" xr:uid="{00000000-0005-0000-0000-0000BD1F0000}"/>
    <cellStyle name="Percent 3 3 3 3 2" xfId="8130" xr:uid="{00000000-0005-0000-0000-0000BE1F0000}"/>
    <cellStyle name="Percent 3 3 3 3_Actuals" xfId="8131" xr:uid="{00000000-0005-0000-0000-0000BF1F0000}"/>
    <cellStyle name="Percent 3 3 3 4" xfId="8132" xr:uid="{00000000-0005-0000-0000-0000C01F0000}"/>
    <cellStyle name="Percent 3 3 3_Actuals" xfId="8133" xr:uid="{00000000-0005-0000-0000-0000C11F0000}"/>
    <cellStyle name="Percent 3 3 4" xfId="8134" xr:uid="{00000000-0005-0000-0000-0000C21F0000}"/>
    <cellStyle name="Percent 3 3 4 2" xfId="8135" xr:uid="{00000000-0005-0000-0000-0000C31F0000}"/>
    <cellStyle name="Percent 3 3 4 2 2" xfId="8136" xr:uid="{00000000-0005-0000-0000-0000C41F0000}"/>
    <cellStyle name="Percent 3 3 4 2 2 2" xfId="8137" xr:uid="{00000000-0005-0000-0000-0000C51F0000}"/>
    <cellStyle name="Percent 3 3 4 2 2_Actuals" xfId="8138" xr:uid="{00000000-0005-0000-0000-0000C61F0000}"/>
    <cellStyle name="Percent 3 3 4 2 3" xfId="8139" xr:uid="{00000000-0005-0000-0000-0000C71F0000}"/>
    <cellStyle name="Percent 3 3 4 2_Actuals" xfId="8140" xr:uid="{00000000-0005-0000-0000-0000C81F0000}"/>
    <cellStyle name="Percent 3 3 4 3" xfId="8141" xr:uid="{00000000-0005-0000-0000-0000C91F0000}"/>
    <cellStyle name="Percent 3 3 4 3 2" xfId="8142" xr:uid="{00000000-0005-0000-0000-0000CA1F0000}"/>
    <cellStyle name="Percent 3 3 4 3_Actuals" xfId="8143" xr:uid="{00000000-0005-0000-0000-0000CB1F0000}"/>
    <cellStyle name="Percent 3 3 4 4" xfId="8144" xr:uid="{00000000-0005-0000-0000-0000CC1F0000}"/>
    <cellStyle name="Percent 3 3 4_Actuals" xfId="8145" xr:uid="{00000000-0005-0000-0000-0000CD1F0000}"/>
    <cellStyle name="Percent 3 3 5" xfId="8146" xr:uid="{00000000-0005-0000-0000-0000CE1F0000}"/>
    <cellStyle name="Percent 3 3_Actuals" xfId="8147" xr:uid="{00000000-0005-0000-0000-0000CF1F0000}"/>
    <cellStyle name="Percent 3 4" xfId="8148" xr:uid="{00000000-0005-0000-0000-0000D01F0000}"/>
    <cellStyle name="Percent 3 4 2" xfId="8149" xr:uid="{00000000-0005-0000-0000-0000D11F0000}"/>
    <cellStyle name="Percent 3 4 2 2" xfId="8150" xr:uid="{00000000-0005-0000-0000-0000D21F0000}"/>
    <cellStyle name="Percent 3 4 2 2 2" xfId="8151" xr:uid="{00000000-0005-0000-0000-0000D31F0000}"/>
    <cellStyle name="Percent 3 4 2 2 2 2" xfId="8152" xr:uid="{00000000-0005-0000-0000-0000D41F0000}"/>
    <cellStyle name="Percent 3 4 2 2 2_Actuals" xfId="8153" xr:uid="{00000000-0005-0000-0000-0000D51F0000}"/>
    <cellStyle name="Percent 3 4 2 2 3" xfId="8154" xr:uid="{00000000-0005-0000-0000-0000D61F0000}"/>
    <cellStyle name="Percent 3 4 2 2_Actuals" xfId="8155" xr:uid="{00000000-0005-0000-0000-0000D71F0000}"/>
    <cellStyle name="Percent 3 4 2 3" xfId="8156" xr:uid="{00000000-0005-0000-0000-0000D81F0000}"/>
    <cellStyle name="Percent 3 4 2 3 2" xfId="8157" xr:uid="{00000000-0005-0000-0000-0000D91F0000}"/>
    <cellStyle name="Percent 3 4 2 3_Actuals" xfId="8158" xr:uid="{00000000-0005-0000-0000-0000DA1F0000}"/>
    <cellStyle name="Percent 3 4 2 4" xfId="8159" xr:uid="{00000000-0005-0000-0000-0000DB1F0000}"/>
    <cellStyle name="Percent 3 4 2_Actuals" xfId="8160" xr:uid="{00000000-0005-0000-0000-0000DC1F0000}"/>
    <cellStyle name="Percent 3 4 3" xfId="8161" xr:uid="{00000000-0005-0000-0000-0000DD1F0000}"/>
    <cellStyle name="Percent 3 4_Actuals" xfId="8162" xr:uid="{00000000-0005-0000-0000-0000DE1F0000}"/>
    <cellStyle name="Percent 3 5" xfId="8163" xr:uid="{00000000-0005-0000-0000-0000DF1F0000}"/>
    <cellStyle name="Percent 3 5 2" xfId="8164" xr:uid="{00000000-0005-0000-0000-0000E01F0000}"/>
    <cellStyle name="Percent 3 5_Actuals" xfId="8165" xr:uid="{00000000-0005-0000-0000-0000E11F0000}"/>
    <cellStyle name="Percent 3_Actuals" xfId="8166" xr:uid="{00000000-0005-0000-0000-0000E21F0000}"/>
    <cellStyle name="Percent 30" xfId="8167" xr:uid="{00000000-0005-0000-0000-0000E31F0000}"/>
    <cellStyle name="Percent 30 2" xfId="8168" xr:uid="{00000000-0005-0000-0000-0000E41F0000}"/>
    <cellStyle name="Percent 30_Actuals" xfId="8169" xr:uid="{00000000-0005-0000-0000-0000E51F0000}"/>
    <cellStyle name="Percent 31" xfId="8170" xr:uid="{00000000-0005-0000-0000-0000E61F0000}"/>
    <cellStyle name="Percent 31 2" xfId="8171" xr:uid="{00000000-0005-0000-0000-0000E71F0000}"/>
    <cellStyle name="Percent 31_Actuals" xfId="8172" xr:uid="{00000000-0005-0000-0000-0000E81F0000}"/>
    <cellStyle name="Percent 32" xfId="8173" xr:uid="{00000000-0005-0000-0000-0000E91F0000}"/>
    <cellStyle name="Percent 32 2" xfId="8174" xr:uid="{00000000-0005-0000-0000-0000EA1F0000}"/>
    <cellStyle name="Percent 32 2 2" xfId="8175" xr:uid="{00000000-0005-0000-0000-0000EB1F0000}"/>
    <cellStyle name="Percent 32 2_Actuals" xfId="8176" xr:uid="{00000000-0005-0000-0000-0000EC1F0000}"/>
    <cellStyle name="Percent 32 3" xfId="8177" xr:uid="{00000000-0005-0000-0000-0000ED1F0000}"/>
    <cellStyle name="Percent 32_Actuals" xfId="8178" xr:uid="{00000000-0005-0000-0000-0000EE1F0000}"/>
    <cellStyle name="Percent 33" xfId="8179" xr:uid="{00000000-0005-0000-0000-0000EF1F0000}"/>
    <cellStyle name="Percent 33 2" xfId="8180" xr:uid="{00000000-0005-0000-0000-0000F01F0000}"/>
    <cellStyle name="Percent 33 2 2" xfId="8181" xr:uid="{00000000-0005-0000-0000-0000F11F0000}"/>
    <cellStyle name="Percent 33 2_Actuals" xfId="8182" xr:uid="{00000000-0005-0000-0000-0000F21F0000}"/>
    <cellStyle name="Percent 33 3" xfId="8183" xr:uid="{00000000-0005-0000-0000-0000F31F0000}"/>
    <cellStyle name="Percent 33_Actuals" xfId="8184" xr:uid="{00000000-0005-0000-0000-0000F41F0000}"/>
    <cellStyle name="Percent 34" xfId="8185" xr:uid="{00000000-0005-0000-0000-0000F51F0000}"/>
    <cellStyle name="Percent 34 2" xfId="8186" xr:uid="{00000000-0005-0000-0000-0000F61F0000}"/>
    <cellStyle name="Percent 34 2 2" xfId="8187" xr:uid="{00000000-0005-0000-0000-0000F71F0000}"/>
    <cellStyle name="Percent 34 2_Actuals" xfId="8188" xr:uid="{00000000-0005-0000-0000-0000F81F0000}"/>
    <cellStyle name="Percent 34 3" xfId="8189" xr:uid="{00000000-0005-0000-0000-0000F91F0000}"/>
    <cellStyle name="Percent 34_Actuals" xfId="8190" xr:uid="{00000000-0005-0000-0000-0000FA1F0000}"/>
    <cellStyle name="Percent 35" xfId="8191" xr:uid="{00000000-0005-0000-0000-0000FB1F0000}"/>
    <cellStyle name="Percent 35 2" xfId="8192" xr:uid="{00000000-0005-0000-0000-0000FC1F0000}"/>
    <cellStyle name="Percent 35 2 2" xfId="8193" xr:uid="{00000000-0005-0000-0000-0000FD1F0000}"/>
    <cellStyle name="Percent 35 2_Actuals" xfId="8194" xr:uid="{00000000-0005-0000-0000-0000FE1F0000}"/>
    <cellStyle name="Percent 35 3" xfId="8195" xr:uid="{00000000-0005-0000-0000-0000FF1F0000}"/>
    <cellStyle name="Percent 35_Actuals" xfId="8196" xr:uid="{00000000-0005-0000-0000-000000200000}"/>
    <cellStyle name="Percent 36" xfId="8197" xr:uid="{00000000-0005-0000-0000-000001200000}"/>
    <cellStyle name="Percent 36 2" xfId="8198" xr:uid="{00000000-0005-0000-0000-000002200000}"/>
    <cellStyle name="Percent 36 2 2" xfId="8199" xr:uid="{00000000-0005-0000-0000-000003200000}"/>
    <cellStyle name="Percent 36 2_Actuals" xfId="8200" xr:uid="{00000000-0005-0000-0000-000004200000}"/>
    <cellStyle name="Percent 36 3" xfId="8201" xr:uid="{00000000-0005-0000-0000-000005200000}"/>
    <cellStyle name="Percent 36_Actuals" xfId="8202" xr:uid="{00000000-0005-0000-0000-000006200000}"/>
    <cellStyle name="Percent 37" xfId="8203" xr:uid="{00000000-0005-0000-0000-000007200000}"/>
    <cellStyle name="Percent 37 2" xfId="8204" xr:uid="{00000000-0005-0000-0000-000008200000}"/>
    <cellStyle name="Percent 37 2 2" xfId="8205" xr:uid="{00000000-0005-0000-0000-000009200000}"/>
    <cellStyle name="Percent 37 2_Actuals" xfId="8206" xr:uid="{00000000-0005-0000-0000-00000A200000}"/>
    <cellStyle name="Percent 37 3" xfId="8207" xr:uid="{00000000-0005-0000-0000-00000B200000}"/>
    <cellStyle name="Percent 37_Actuals" xfId="8208" xr:uid="{00000000-0005-0000-0000-00000C200000}"/>
    <cellStyle name="Percent 38" xfId="8209" xr:uid="{00000000-0005-0000-0000-00000D200000}"/>
    <cellStyle name="Percent 38 2" xfId="8210" xr:uid="{00000000-0005-0000-0000-00000E200000}"/>
    <cellStyle name="Percent 38 2 2" xfId="8211" xr:uid="{00000000-0005-0000-0000-00000F200000}"/>
    <cellStyle name="Percent 38 2_Actuals" xfId="8212" xr:uid="{00000000-0005-0000-0000-000010200000}"/>
    <cellStyle name="Percent 38 3" xfId="8213" xr:uid="{00000000-0005-0000-0000-000011200000}"/>
    <cellStyle name="Percent 38_Actuals" xfId="8214" xr:uid="{00000000-0005-0000-0000-000012200000}"/>
    <cellStyle name="Percent 39" xfId="8215" xr:uid="{00000000-0005-0000-0000-000013200000}"/>
    <cellStyle name="Percent 39 2" xfId="8216" xr:uid="{00000000-0005-0000-0000-000014200000}"/>
    <cellStyle name="Percent 39 2 2" xfId="8217" xr:uid="{00000000-0005-0000-0000-000015200000}"/>
    <cellStyle name="Percent 39 2_Actuals" xfId="8218" xr:uid="{00000000-0005-0000-0000-000016200000}"/>
    <cellStyle name="Percent 39 3" xfId="8219" xr:uid="{00000000-0005-0000-0000-000017200000}"/>
    <cellStyle name="Percent 39_Actuals" xfId="8220" xr:uid="{00000000-0005-0000-0000-000018200000}"/>
    <cellStyle name="Percent 4" xfId="8221" xr:uid="{00000000-0005-0000-0000-000019200000}"/>
    <cellStyle name="Percent 4 10" xfId="8222" xr:uid="{00000000-0005-0000-0000-00001A200000}"/>
    <cellStyle name="Percent 4 10 2" xfId="8223" xr:uid="{00000000-0005-0000-0000-00001B200000}"/>
    <cellStyle name="Percent 4 10_Actuals" xfId="8224" xr:uid="{00000000-0005-0000-0000-00001C200000}"/>
    <cellStyle name="Percent 4 2" xfId="8225" xr:uid="{00000000-0005-0000-0000-00001D200000}"/>
    <cellStyle name="Percent 4 2 2" xfId="8226" xr:uid="{00000000-0005-0000-0000-00001E200000}"/>
    <cellStyle name="Percent 4 2 2 2" xfId="8227" xr:uid="{00000000-0005-0000-0000-00001F200000}"/>
    <cellStyle name="Percent 4 2 2 2 2" xfId="8228" xr:uid="{00000000-0005-0000-0000-000020200000}"/>
    <cellStyle name="Percent 4 2 2 2 2 2" xfId="8229" xr:uid="{00000000-0005-0000-0000-000021200000}"/>
    <cellStyle name="Percent 4 2 2 2 2 2 2" xfId="8230" xr:uid="{00000000-0005-0000-0000-000022200000}"/>
    <cellStyle name="Percent 4 2 2 2 2 2_Actuals" xfId="8231" xr:uid="{00000000-0005-0000-0000-000023200000}"/>
    <cellStyle name="Percent 4 2 2 2 2 3" xfId="8232" xr:uid="{00000000-0005-0000-0000-000024200000}"/>
    <cellStyle name="Percent 4 2 2 2 2_Actuals" xfId="8233" xr:uid="{00000000-0005-0000-0000-000025200000}"/>
    <cellStyle name="Percent 4 2 2 2 3" xfId="8234" xr:uid="{00000000-0005-0000-0000-000026200000}"/>
    <cellStyle name="Percent 4 2 2 2 3 2" xfId="8235" xr:uid="{00000000-0005-0000-0000-000027200000}"/>
    <cellStyle name="Percent 4 2 2 2 3_Actuals" xfId="8236" xr:uid="{00000000-0005-0000-0000-000028200000}"/>
    <cellStyle name="Percent 4 2 2 2 4" xfId="8237" xr:uid="{00000000-0005-0000-0000-000029200000}"/>
    <cellStyle name="Percent 4 2 2 2_Actuals" xfId="8238" xr:uid="{00000000-0005-0000-0000-00002A200000}"/>
    <cellStyle name="Percent 4 2 2 3" xfId="8239" xr:uid="{00000000-0005-0000-0000-00002B200000}"/>
    <cellStyle name="Percent 4 2 2 3 2" xfId="8240" xr:uid="{00000000-0005-0000-0000-00002C200000}"/>
    <cellStyle name="Percent 4 2 2 3 2 2" xfId="8241" xr:uid="{00000000-0005-0000-0000-00002D200000}"/>
    <cellStyle name="Percent 4 2 2 3 2_Actuals" xfId="8242" xr:uid="{00000000-0005-0000-0000-00002E200000}"/>
    <cellStyle name="Percent 4 2 2 3 3" xfId="8243" xr:uid="{00000000-0005-0000-0000-00002F200000}"/>
    <cellStyle name="Percent 4 2 2 3_Actuals" xfId="8244" xr:uid="{00000000-0005-0000-0000-000030200000}"/>
    <cellStyle name="Percent 4 2 2 4" xfId="8245" xr:uid="{00000000-0005-0000-0000-000031200000}"/>
    <cellStyle name="Percent 4 2 2 4 2" xfId="8246" xr:uid="{00000000-0005-0000-0000-000032200000}"/>
    <cellStyle name="Percent 4 2 2 4_Actuals" xfId="8247" xr:uid="{00000000-0005-0000-0000-000033200000}"/>
    <cellStyle name="Percent 4 2 2 5" xfId="8248" xr:uid="{00000000-0005-0000-0000-000034200000}"/>
    <cellStyle name="Percent 4 2 2_Actuals" xfId="8249" xr:uid="{00000000-0005-0000-0000-000035200000}"/>
    <cellStyle name="Percent 4 2 3" xfId="8250" xr:uid="{00000000-0005-0000-0000-000036200000}"/>
    <cellStyle name="Percent 4 2 3 2" xfId="8251" xr:uid="{00000000-0005-0000-0000-000037200000}"/>
    <cellStyle name="Percent 4 2 3 2 2" xfId="8252" xr:uid="{00000000-0005-0000-0000-000038200000}"/>
    <cellStyle name="Percent 4 2 3 2 2 2" xfId="8253" xr:uid="{00000000-0005-0000-0000-000039200000}"/>
    <cellStyle name="Percent 4 2 3 2 2 2 2" xfId="8254" xr:uid="{00000000-0005-0000-0000-00003A200000}"/>
    <cellStyle name="Percent 4 2 3 2 2 2_Actuals" xfId="8255" xr:uid="{00000000-0005-0000-0000-00003B200000}"/>
    <cellStyle name="Percent 4 2 3 2 2 3" xfId="8256" xr:uid="{00000000-0005-0000-0000-00003C200000}"/>
    <cellStyle name="Percent 4 2 3 2 2_Actuals" xfId="8257" xr:uid="{00000000-0005-0000-0000-00003D200000}"/>
    <cellStyle name="Percent 4 2 3 2 3" xfId="8258" xr:uid="{00000000-0005-0000-0000-00003E200000}"/>
    <cellStyle name="Percent 4 2 3 2 3 2" xfId="8259" xr:uid="{00000000-0005-0000-0000-00003F200000}"/>
    <cellStyle name="Percent 4 2 3 2 3_Actuals" xfId="8260" xr:uid="{00000000-0005-0000-0000-000040200000}"/>
    <cellStyle name="Percent 4 2 3 2 4" xfId="8261" xr:uid="{00000000-0005-0000-0000-000041200000}"/>
    <cellStyle name="Percent 4 2 3 2_Actuals" xfId="8262" xr:uid="{00000000-0005-0000-0000-000042200000}"/>
    <cellStyle name="Percent 4 2 3 3" xfId="8263" xr:uid="{00000000-0005-0000-0000-000043200000}"/>
    <cellStyle name="Percent 4 2 3 3 2" xfId="8264" xr:uid="{00000000-0005-0000-0000-000044200000}"/>
    <cellStyle name="Percent 4 2 3 3 2 2" xfId="8265" xr:uid="{00000000-0005-0000-0000-000045200000}"/>
    <cellStyle name="Percent 4 2 3 3 2_Actuals" xfId="8266" xr:uid="{00000000-0005-0000-0000-000046200000}"/>
    <cellStyle name="Percent 4 2 3 3 3" xfId="8267" xr:uid="{00000000-0005-0000-0000-000047200000}"/>
    <cellStyle name="Percent 4 2 3 3_Actuals" xfId="8268" xr:uid="{00000000-0005-0000-0000-000048200000}"/>
    <cellStyle name="Percent 4 2 3 4" xfId="8269" xr:uid="{00000000-0005-0000-0000-000049200000}"/>
    <cellStyle name="Percent 4 2 3 4 2" xfId="8270" xr:uid="{00000000-0005-0000-0000-00004A200000}"/>
    <cellStyle name="Percent 4 2 3 4_Actuals" xfId="8271" xr:uid="{00000000-0005-0000-0000-00004B200000}"/>
    <cellStyle name="Percent 4 2 3 5" xfId="8272" xr:uid="{00000000-0005-0000-0000-00004C200000}"/>
    <cellStyle name="Percent 4 2 3_Actuals" xfId="8273" xr:uid="{00000000-0005-0000-0000-00004D200000}"/>
    <cellStyle name="Percent 4 2 4" xfId="8274" xr:uid="{00000000-0005-0000-0000-00004E200000}"/>
    <cellStyle name="Percent 4 2 4 2" xfId="8275" xr:uid="{00000000-0005-0000-0000-00004F200000}"/>
    <cellStyle name="Percent 4 2 4 2 2" xfId="8276" xr:uid="{00000000-0005-0000-0000-000050200000}"/>
    <cellStyle name="Percent 4 2 4 2 2 2" xfId="8277" xr:uid="{00000000-0005-0000-0000-000051200000}"/>
    <cellStyle name="Percent 4 2 4 2 2_Actuals" xfId="8278" xr:uid="{00000000-0005-0000-0000-000052200000}"/>
    <cellStyle name="Percent 4 2 4 2 3" xfId="8279" xr:uid="{00000000-0005-0000-0000-000053200000}"/>
    <cellStyle name="Percent 4 2 4 2_Actuals" xfId="8280" xr:uid="{00000000-0005-0000-0000-000054200000}"/>
    <cellStyle name="Percent 4 2 4 3" xfId="8281" xr:uid="{00000000-0005-0000-0000-000055200000}"/>
    <cellStyle name="Percent 4 2 4 3 2" xfId="8282" xr:uid="{00000000-0005-0000-0000-000056200000}"/>
    <cellStyle name="Percent 4 2 4 3_Actuals" xfId="8283" xr:uid="{00000000-0005-0000-0000-000057200000}"/>
    <cellStyle name="Percent 4 2 4 4" xfId="8284" xr:uid="{00000000-0005-0000-0000-000058200000}"/>
    <cellStyle name="Percent 4 2 4_Actuals" xfId="8285" xr:uid="{00000000-0005-0000-0000-000059200000}"/>
    <cellStyle name="Percent 4 2 5" xfId="8286" xr:uid="{00000000-0005-0000-0000-00005A200000}"/>
    <cellStyle name="Percent 4 2 5 2" xfId="8287" xr:uid="{00000000-0005-0000-0000-00005B200000}"/>
    <cellStyle name="Percent 4 2 5 2 2" xfId="8288" xr:uid="{00000000-0005-0000-0000-00005C200000}"/>
    <cellStyle name="Percent 4 2 5 2 2 2" xfId="8289" xr:uid="{00000000-0005-0000-0000-00005D200000}"/>
    <cellStyle name="Percent 4 2 5 2 2_Actuals" xfId="8290" xr:uid="{00000000-0005-0000-0000-00005E200000}"/>
    <cellStyle name="Percent 4 2 5 2 3" xfId="8291" xr:uid="{00000000-0005-0000-0000-00005F200000}"/>
    <cellStyle name="Percent 4 2 5 2_Actuals" xfId="8292" xr:uid="{00000000-0005-0000-0000-000060200000}"/>
    <cellStyle name="Percent 4 2 5 3" xfId="8293" xr:uid="{00000000-0005-0000-0000-000061200000}"/>
    <cellStyle name="Percent 4 2 5 3 2" xfId="8294" xr:uid="{00000000-0005-0000-0000-000062200000}"/>
    <cellStyle name="Percent 4 2 5 3_Actuals" xfId="8295" xr:uid="{00000000-0005-0000-0000-000063200000}"/>
    <cellStyle name="Percent 4 2 5 4" xfId="8296" xr:uid="{00000000-0005-0000-0000-000064200000}"/>
    <cellStyle name="Percent 4 2 5_Actuals" xfId="8297" xr:uid="{00000000-0005-0000-0000-000065200000}"/>
    <cellStyle name="Percent 4 2 6" xfId="8298" xr:uid="{00000000-0005-0000-0000-000066200000}"/>
    <cellStyle name="Percent 4 2 6 2" xfId="8299" xr:uid="{00000000-0005-0000-0000-000067200000}"/>
    <cellStyle name="Percent 4 2 6_Actuals" xfId="8300" xr:uid="{00000000-0005-0000-0000-000068200000}"/>
    <cellStyle name="Percent 4 2 7" xfId="8301" xr:uid="{00000000-0005-0000-0000-000069200000}"/>
    <cellStyle name="Percent 4 2 7 2" xfId="8302" xr:uid="{00000000-0005-0000-0000-00006A200000}"/>
    <cellStyle name="Percent 4 2 7 2 2" xfId="8303" xr:uid="{00000000-0005-0000-0000-00006B200000}"/>
    <cellStyle name="Percent 4 2 7 2_Actuals" xfId="8304" xr:uid="{00000000-0005-0000-0000-00006C200000}"/>
    <cellStyle name="Percent 4 2 7 3" xfId="8305" xr:uid="{00000000-0005-0000-0000-00006D200000}"/>
    <cellStyle name="Percent 4 2 7_Actuals" xfId="8306" xr:uid="{00000000-0005-0000-0000-00006E200000}"/>
    <cellStyle name="Percent 4 2 8" xfId="8307" xr:uid="{00000000-0005-0000-0000-00006F200000}"/>
    <cellStyle name="Percent 4 2 8 2" xfId="8308" xr:uid="{00000000-0005-0000-0000-000070200000}"/>
    <cellStyle name="Percent 4 2 8_Actuals" xfId="8309" xr:uid="{00000000-0005-0000-0000-000071200000}"/>
    <cellStyle name="Percent 4 2_Actuals" xfId="8310" xr:uid="{00000000-0005-0000-0000-000072200000}"/>
    <cellStyle name="Percent 4 3" xfId="8311" xr:uid="{00000000-0005-0000-0000-000073200000}"/>
    <cellStyle name="Percent 4 3 2" xfId="8312" xr:uid="{00000000-0005-0000-0000-000074200000}"/>
    <cellStyle name="Percent 4 3 2 2" xfId="8313" xr:uid="{00000000-0005-0000-0000-000075200000}"/>
    <cellStyle name="Percent 4 3 2 2 2" xfId="8314" xr:uid="{00000000-0005-0000-0000-000076200000}"/>
    <cellStyle name="Percent 4 3 2 2 2 2" xfId="8315" xr:uid="{00000000-0005-0000-0000-000077200000}"/>
    <cellStyle name="Percent 4 3 2 2 2 2 2" xfId="8316" xr:uid="{00000000-0005-0000-0000-000078200000}"/>
    <cellStyle name="Percent 4 3 2 2 2 2_Actuals" xfId="8317" xr:uid="{00000000-0005-0000-0000-000079200000}"/>
    <cellStyle name="Percent 4 3 2 2 2 3" xfId="8318" xr:uid="{00000000-0005-0000-0000-00007A200000}"/>
    <cellStyle name="Percent 4 3 2 2 2_Actuals" xfId="8319" xr:uid="{00000000-0005-0000-0000-00007B200000}"/>
    <cellStyle name="Percent 4 3 2 2 3" xfId="8320" xr:uid="{00000000-0005-0000-0000-00007C200000}"/>
    <cellStyle name="Percent 4 3 2 2 3 2" xfId="8321" xr:uid="{00000000-0005-0000-0000-00007D200000}"/>
    <cellStyle name="Percent 4 3 2 2 3_Actuals" xfId="8322" xr:uid="{00000000-0005-0000-0000-00007E200000}"/>
    <cellStyle name="Percent 4 3 2 2 4" xfId="8323" xr:uid="{00000000-0005-0000-0000-00007F200000}"/>
    <cellStyle name="Percent 4 3 2 2_Actuals" xfId="8324" xr:uid="{00000000-0005-0000-0000-000080200000}"/>
    <cellStyle name="Percent 4 3 2 3" xfId="8325" xr:uid="{00000000-0005-0000-0000-000081200000}"/>
    <cellStyle name="Percent 4 3 2 3 2" xfId="8326" xr:uid="{00000000-0005-0000-0000-000082200000}"/>
    <cellStyle name="Percent 4 3 2 3 2 2" xfId="8327" xr:uid="{00000000-0005-0000-0000-000083200000}"/>
    <cellStyle name="Percent 4 3 2 3 2_Actuals" xfId="8328" xr:uid="{00000000-0005-0000-0000-000084200000}"/>
    <cellStyle name="Percent 4 3 2 3 3" xfId="8329" xr:uid="{00000000-0005-0000-0000-000085200000}"/>
    <cellStyle name="Percent 4 3 2 3_Actuals" xfId="8330" xr:uid="{00000000-0005-0000-0000-000086200000}"/>
    <cellStyle name="Percent 4 3 2 4" xfId="8331" xr:uid="{00000000-0005-0000-0000-000087200000}"/>
    <cellStyle name="Percent 4 3 2 4 2" xfId="8332" xr:uid="{00000000-0005-0000-0000-000088200000}"/>
    <cellStyle name="Percent 4 3 2 4_Actuals" xfId="8333" xr:uid="{00000000-0005-0000-0000-000089200000}"/>
    <cellStyle name="Percent 4 3 2 5" xfId="8334" xr:uid="{00000000-0005-0000-0000-00008A200000}"/>
    <cellStyle name="Percent 4 3 2_Actuals" xfId="8335" xr:uid="{00000000-0005-0000-0000-00008B200000}"/>
    <cellStyle name="Percent 4 3 3" xfId="8336" xr:uid="{00000000-0005-0000-0000-00008C200000}"/>
    <cellStyle name="Percent 4 3 3 2" xfId="8337" xr:uid="{00000000-0005-0000-0000-00008D200000}"/>
    <cellStyle name="Percent 4 3 3 2 2" xfId="8338" xr:uid="{00000000-0005-0000-0000-00008E200000}"/>
    <cellStyle name="Percent 4 3 3 2 2 2" xfId="8339" xr:uid="{00000000-0005-0000-0000-00008F200000}"/>
    <cellStyle name="Percent 4 3 3 2 2 2 2" xfId="8340" xr:uid="{00000000-0005-0000-0000-000090200000}"/>
    <cellStyle name="Percent 4 3 3 2 2 2_Actuals" xfId="8341" xr:uid="{00000000-0005-0000-0000-000091200000}"/>
    <cellStyle name="Percent 4 3 3 2 2 3" xfId="8342" xr:uid="{00000000-0005-0000-0000-000092200000}"/>
    <cellStyle name="Percent 4 3 3 2 2_Actuals" xfId="8343" xr:uid="{00000000-0005-0000-0000-000093200000}"/>
    <cellStyle name="Percent 4 3 3 2 3" xfId="8344" xr:uid="{00000000-0005-0000-0000-000094200000}"/>
    <cellStyle name="Percent 4 3 3 2 3 2" xfId="8345" xr:uid="{00000000-0005-0000-0000-000095200000}"/>
    <cellStyle name="Percent 4 3 3 2 3_Actuals" xfId="8346" xr:uid="{00000000-0005-0000-0000-000096200000}"/>
    <cellStyle name="Percent 4 3 3 2 4" xfId="8347" xr:uid="{00000000-0005-0000-0000-000097200000}"/>
    <cellStyle name="Percent 4 3 3 2_Actuals" xfId="8348" xr:uid="{00000000-0005-0000-0000-000098200000}"/>
    <cellStyle name="Percent 4 3 3 3" xfId="8349" xr:uid="{00000000-0005-0000-0000-000099200000}"/>
    <cellStyle name="Percent 4 3 3 3 2" xfId="8350" xr:uid="{00000000-0005-0000-0000-00009A200000}"/>
    <cellStyle name="Percent 4 3 3 3 2 2" xfId="8351" xr:uid="{00000000-0005-0000-0000-00009B200000}"/>
    <cellStyle name="Percent 4 3 3 3 2_Actuals" xfId="8352" xr:uid="{00000000-0005-0000-0000-00009C200000}"/>
    <cellStyle name="Percent 4 3 3 3 3" xfId="8353" xr:uid="{00000000-0005-0000-0000-00009D200000}"/>
    <cellStyle name="Percent 4 3 3 3_Actuals" xfId="8354" xr:uid="{00000000-0005-0000-0000-00009E200000}"/>
    <cellStyle name="Percent 4 3 3 4" xfId="8355" xr:uid="{00000000-0005-0000-0000-00009F200000}"/>
    <cellStyle name="Percent 4 3 3 4 2" xfId="8356" xr:uid="{00000000-0005-0000-0000-0000A0200000}"/>
    <cellStyle name="Percent 4 3 3 4_Actuals" xfId="8357" xr:uid="{00000000-0005-0000-0000-0000A1200000}"/>
    <cellStyle name="Percent 4 3 3 5" xfId="8358" xr:uid="{00000000-0005-0000-0000-0000A2200000}"/>
    <cellStyle name="Percent 4 3 3_Actuals" xfId="8359" xr:uid="{00000000-0005-0000-0000-0000A3200000}"/>
    <cellStyle name="Percent 4 3 4" xfId="8360" xr:uid="{00000000-0005-0000-0000-0000A4200000}"/>
    <cellStyle name="Percent 4 3 4 2" xfId="8361" xr:uid="{00000000-0005-0000-0000-0000A5200000}"/>
    <cellStyle name="Percent 4 3 4 2 2" xfId="8362" xr:uid="{00000000-0005-0000-0000-0000A6200000}"/>
    <cellStyle name="Percent 4 3 4 2 2 2" xfId="8363" xr:uid="{00000000-0005-0000-0000-0000A7200000}"/>
    <cellStyle name="Percent 4 3 4 2 2_Actuals" xfId="8364" xr:uid="{00000000-0005-0000-0000-0000A8200000}"/>
    <cellStyle name="Percent 4 3 4 2 3" xfId="8365" xr:uid="{00000000-0005-0000-0000-0000A9200000}"/>
    <cellStyle name="Percent 4 3 4 2_Actuals" xfId="8366" xr:uid="{00000000-0005-0000-0000-0000AA200000}"/>
    <cellStyle name="Percent 4 3 4 3" xfId="8367" xr:uid="{00000000-0005-0000-0000-0000AB200000}"/>
    <cellStyle name="Percent 4 3 4 3 2" xfId="8368" xr:uid="{00000000-0005-0000-0000-0000AC200000}"/>
    <cellStyle name="Percent 4 3 4 3_Actuals" xfId="8369" xr:uid="{00000000-0005-0000-0000-0000AD200000}"/>
    <cellStyle name="Percent 4 3 4 4" xfId="8370" xr:uid="{00000000-0005-0000-0000-0000AE200000}"/>
    <cellStyle name="Percent 4 3 4_Actuals" xfId="8371" xr:uid="{00000000-0005-0000-0000-0000AF200000}"/>
    <cellStyle name="Percent 4 3 5" xfId="8372" xr:uid="{00000000-0005-0000-0000-0000B0200000}"/>
    <cellStyle name="Percent 4 3 5 2" xfId="8373" xr:uid="{00000000-0005-0000-0000-0000B1200000}"/>
    <cellStyle name="Percent 4 3 5 2 2" xfId="8374" xr:uid="{00000000-0005-0000-0000-0000B2200000}"/>
    <cellStyle name="Percent 4 3 5 2 2 2" xfId="8375" xr:uid="{00000000-0005-0000-0000-0000B3200000}"/>
    <cellStyle name="Percent 4 3 5 2 2_Actuals" xfId="8376" xr:uid="{00000000-0005-0000-0000-0000B4200000}"/>
    <cellStyle name="Percent 4 3 5 2 3" xfId="8377" xr:uid="{00000000-0005-0000-0000-0000B5200000}"/>
    <cellStyle name="Percent 4 3 5 2_Actuals" xfId="8378" xr:uid="{00000000-0005-0000-0000-0000B6200000}"/>
    <cellStyle name="Percent 4 3 5 3" xfId="8379" xr:uid="{00000000-0005-0000-0000-0000B7200000}"/>
    <cellStyle name="Percent 4 3 5 3 2" xfId="8380" xr:uid="{00000000-0005-0000-0000-0000B8200000}"/>
    <cellStyle name="Percent 4 3 5 3_Actuals" xfId="8381" xr:uid="{00000000-0005-0000-0000-0000B9200000}"/>
    <cellStyle name="Percent 4 3 5 4" xfId="8382" xr:uid="{00000000-0005-0000-0000-0000BA200000}"/>
    <cellStyle name="Percent 4 3 5_Actuals" xfId="8383" xr:uid="{00000000-0005-0000-0000-0000BB200000}"/>
    <cellStyle name="Percent 4 3 6" xfId="8384" xr:uid="{00000000-0005-0000-0000-0000BC200000}"/>
    <cellStyle name="Percent 4 3 6 2" xfId="8385" xr:uid="{00000000-0005-0000-0000-0000BD200000}"/>
    <cellStyle name="Percent 4 3 6 2 2" xfId="8386" xr:uid="{00000000-0005-0000-0000-0000BE200000}"/>
    <cellStyle name="Percent 4 3 6 2_Actuals" xfId="8387" xr:uid="{00000000-0005-0000-0000-0000BF200000}"/>
    <cellStyle name="Percent 4 3 6 3" xfId="8388" xr:uid="{00000000-0005-0000-0000-0000C0200000}"/>
    <cellStyle name="Percent 4 3 6_Actuals" xfId="8389" xr:uid="{00000000-0005-0000-0000-0000C1200000}"/>
    <cellStyle name="Percent 4 3 7" xfId="8390" xr:uid="{00000000-0005-0000-0000-0000C2200000}"/>
    <cellStyle name="Percent 4 3 7 2" xfId="8391" xr:uid="{00000000-0005-0000-0000-0000C3200000}"/>
    <cellStyle name="Percent 4 3 7_Actuals" xfId="8392" xr:uid="{00000000-0005-0000-0000-0000C4200000}"/>
    <cellStyle name="Percent 4 3 8" xfId="8393" xr:uid="{00000000-0005-0000-0000-0000C5200000}"/>
    <cellStyle name="Percent 4 3_Actuals" xfId="8394" xr:uid="{00000000-0005-0000-0000-0000C6200000}"/>
    <cellStyle name="Percent 4 4" xfId="8395" xr:uid="{00000000-0005-0000-0000-0000C7200000}"/>
    <cellStyle name="Percent 4 4 2" xfId="8396" xr:uid="{00000000-0005-0000-0000-0000C8200000}"/>
    <cellStyle name="Percent 4 4 2 2" xfId="8397" xr:uid="{00000000-0005-0000-0000-0000C9200000}"/>
    <cellStyle name="Percent 4 4 2 2 2" xfId="8398" xr:uid="{00000000-0005-0000-0000-0000CA200000}"/>
    <cellStyle name="Percent 4 4 2 2 2 2" xfId="8399" xr:uid="{00000000-0005-0000-0000-0000CB200000}"/>
    <cellStyle name="Percent 4 4 2 2 2_Actuals" xfId="8400" xr:uid="{00000000-0005-0000-0000-0000CC200000}"/>
    <cellStyle name="Percent 4 4 2 2 3" xfId="8401" xr:uid="{00000000-0005-0000-0000-0000CD200000}"/>
    <cellStyle name="Percent 4 4 2 2_Actuals" xfId="8402" xr:uid="{00000000-0005-0000-0000-0000CE200000}"/>
    <cellStyle name="Percent 4 4 2 3" xfId="8403" xr:uid="{00000000-0005-0000-0000-0000CF200000}"/>
    <cellStyle name="Percent 4 4 2 3 2" xfId="8404" xr:uid="{00000000-0005-0000-0000-0000D0200000}"/>
    <cellStyle name="Percent 4 4 2 3_Actuals" xfId="8405" xr:uid="{00000000-0005-0000-0000-0000D1200000}"/>
    <cellStyle name="Percent 4 4 2 4" xfId="8406" xr:uid="{00000000-0005-0000-0000-0000D2200000}"/>
    <cellStyle name="Percent 4 4 2_Actuals" xfId="8407" xr:uid="{00000000-0005-0000-0000-0000D3200000}"/>
    <cellStyle name="Percent 4 4 3" xfId="8408" xr:uid="{00000000-0005-0000-0000-0000D4200000}"/>
    <cellStyle name="Percent 4 4 3 2" xfId="8409" xr:uid="{00000000-0005-0000-0000-0000D5200000}"/>
    <cellStyle name="Percent 4 4 3 2 2" xfId="8410" xr:uid="{00000000-0005-0000-0000-0000D6200000}"/>
    <cellStyle name="Percent 4 4 3 2_Actuals" xfId="8411" xr:uid="{00000000-0005-0000-0000-0000D7200000}"/>
    <cellStyle name="Percent 4 4 3 3" xfId="8412" xr:uid="{00000000-0005-0000-0000-0000D8200000}"/>
    <cellStyle name="Percent 4 4 3_Actuals" xfId="8413" xr:uid="{00000000-0005-0000-0000-0000D9200000}"/>
    <cellStyle name="Percent 4 4 4" xfId="8414" xr:uid="{00000000-0005-0000-0000-0000DA200000}"/>
    <cellStyle name="Percent 4 4 4 2" xfId="8415" xr:uid="{00000000-0005-0000-0000-0000DB200000}"/>
    <cellStyle name="Percent 4 4 4_Actuals" xfId="8416" xr:uid="{00000000-0005-0000-0000-0000DC200000}"/>
    <cellStyle name="Percent 4 4 5" xfId="8417" xr:uid="{00000000-0005-0000-0000-0000DD200000}"/>
    <cellStyle name="Percent 4 4_Actuals" xfId="8418" xr:uid="{00000000-0005-0000-0000-0000DE200000}"/>
    <cellStyle name="Percent 4 5" xfId="8419" xr:uid="{00000000-0005-0000-0000-0000DF200000}"/>
    <cellStyle name="Percent 4 5 2" xfId="8420" xr:uid="{00000000-0005-0000-0000-0000E0200000}"/>
    <cellStyle name="Percent 4 5 2 2" xfId="8421" xr:uid="{00000000-0005-0000-0000-0000E1200000}"/>
    <cellStyle name="Percent 4 5 2 2 2" xfId="8422" xr:uid="{00000000-0005-0000-0000-0000E2200000}"/>
    <cellStyle name="Percent 4 5 2 2 2 2" xfId="8423" xr:uid="{00000000-0005-0000-0000-0000E3200000}"/>
    <cellStyle name="Percent 4 5 2 2 2_Actuals" xfId="8424" xr:uid="{00000000-0005-0000-0000-0000E4200000}"/>
    <cellStyle name="Percent 4 5 2 2 3" xfId="8425" xr:uid="{00000000-0005-0000-0000-0000E5200000}"/>
    <cellStyle name="Percent 4 5 2 2_Actuals" xfId="8426" xr:uid="{00000000-0005-0000-0000-0000E6200000}"/>
    <cellStyle name="Percent 4 5 2 3" xfId="8427" xr:uid="{00000000-0005-0000-0000-0000E7200000}"/>
    <cellStyle name="Percent 4 5 2 3 2" xfId="8428" xr:uid="{00000000-0005-0000-0000-0000E8200000}"/>
    <cellStyle name="Percent 4 5 2 3_Actuals" xfId="8429" xr:uid="{00000000-0005-0000-0000-0000E9200000}"/>
    <cellStyle name="Percent 4 5 2 4" xfId="8430" xr:uid="{00000000-0005-0000-0000-0000EA200000}"/>
    <cellStyle name="Percent 4 5 2_Actuals" xfId="8431" xr:uid="{00000000-0005-0000-0000-0000EB200000}"/>
    <cellStyle name="Percent 4 5 3" xfId="8432" xr:uid="{00000000-0005-0000-0000-0000EC200000}"/>
    <cellStyle name="Percent 4 5 3 2" xfId="8433" xr:uid="{00000000-0005-0000-0000-0000ED200000}"/>
    <cellStyle name="Percent 4 5 3 2 2" xfId="8434" xr:uid="{00000000-0005-0000-0000-0000EE200000}"/>
    <cellStyle name="Percent 4 5 3 2_Actuals" xfId="8435" xr:uid="{00000000-0005-0000-0000-0000EF200000}"/>
    <cellStyle name="Percent 4 5 3 3" xfId="8436" xr:uid="{00000000-0005-0000-0000-0000F0200000}"/>
    <cellStyle name="Percent 4 5 3_Actuals" xfId="8437" xr:uid="{00000000-0005-0000-0000-0000F1200000}"/>
    <cellStyle name="Percent 4 5 4" xfId="8438" xr:uid="{00000000-0005-0000-0000-0000F2200000}"/>
    <cellStyle name="Percent 4 5 4 2" xfId="8439" xr:uid="{00000000-0005-0000-0000-0000F3200000}"/>
    <cellStyle name="Percent 4 5 4_Actuals" xfId="8440" xr:uid="{00000000-0005-0000-0000-0000F4200000}"/>
    <cellStyle name="Percent 4 5 5" xfId="8441" xr:uid="{00000000-0005-0000-0000-0000F5200000}"/>
    <cellStyle name="Percent 4 5_Actuals" xfId="8442" xr:uid="{00000000-0005-0000-0000-0000F6200000}"/>
    <cellStyle name="Percent 4 6" xfId="8443" xr:uid="{00000000-0005-0000-0000-0000F7200000}"/>
    <cellStyle name="Percent 4 6 2" xfId="8444" xr:uid="{00000000-0005-0000-0000-0000F8200000}"/>
    <cellStyle name="Percent 4 6 2 2" xfId="8445" xr:uid="{00000000-0005-0000-0000-0000F9200000}"/>
    <cellStyle name="Percent 4 6 2_Actuals" xfId="8446" xr:uid="{00000000-0005-0000-0000-0000FA200000}"/>
    <cellStyle name="Percent 4 6 3" xfId="8447" xr:uid="{00000000-0005-0000-0000-0000FB200000}"/>
    <cellStyle name="Percent 4 6 3 2" xfId="8448" xr:uid="{00000000-0005-0000-0000-0000FC200000}"/>
    <cellStyle name="Percent 4 6 3 2 2" xfId="8449" xr:uid="{00000000-0005-0000-0000-0000FD200000}"/>
    <cellStyle name="Percent 4 6 3 2_Actuals" xfId="8450" xr:uid="{00000000-0005-0000-0000-0000FE200000}"/>
    <cellStyle name="Percent 4 6 3 3" xfId="8451" xr:uid="{00000000-0005-0000-0000-0000FF200000}"/>
    <cellStyle name="Percent 4 6 3_Actuals" xfId="8452" xr:uid="{00000000-0005-0000-0000-000000210000}"/>
    <cellStyle name="Percent 4 6 4" xfId="8453" xr:uid="{00000000-0005-0000-0000-000001210000}"/>
    <cellStyle name="Percent 4 6 4 2" xfId="8454" xr:uid="{00000000-0005-0000-0000-000002210000}"/>
    <cellStyle name="Percent 4 6 4_Actuals" xfId="8455" xr:uid="{00000000-0005-0000-0000-000003210000}"/>
    <cellStyle name="Percent 4 6 5" xfId="8456" xr:uid="{00000000-0005-0000-0000-000004210000}"/>
    <cellStyle name="Percent 4 6_Actuals" xfId="8457" xr:uid="{00000000-0005-0000-0000-000005210000}"/>
    <cellStyle name="Percent 4 7" xfId="8458" xr:uid="{00000000-0005-0000-0000-000006210000}"/>
    <cellStyle name="Percent 4 7 2" xfId="8459" xr:uid="{00000000-0005-0000-0000-000007210000}"/>
    <cellStyle name="Percent 4 7 2 2" xfId="8460" xr:uid="{00000000-0005-0000-0000-000008210000}"/>
    <cellStyle name="Percent 4 7 2 2 2" xfId="8461" xr:uid="{00000000-0005-0000-0000-000009210000}"/>
    <cellStyle name="Percent 4 7 2 2_Actuals" xfId="8462" xr:uid="{00000000-0005-0000-0000-00000A210000}"/>
    <cellStyle name="Percent 4 7 2 3" xfId="8463" xr:uid="{00000000-0005-0000-0000-00000B210000}"/>
    <cellStyle name="Percent 4 7 2_Actuals" xfId="8464" xr:uid="{00000000-0005-0000-0000-00000C210000}"/>
    <cellStyle name="Percent 4 7 3" xfId="8465" xr:uid="{00000000-0005-0000-0000-00000D210000}"/>
    <cellStyle name="Percent 4 7 3 2" xfId="8466" xr:uid="{00000000-0005-0000-0000-00000E210000}"/>
    <cellStyle name="Percent 4 7 3_Actuals" xfId="8467" xr:uid="{00000000-0005-0000-0000-00000F210000}"/>
    <cellStyle name="Percent 4 7 4" xfId="8468" xr:uid="{00000000-0005-0000-0000-000010210000}"/>
    <cellStyle name="Percent 4 7_Actuals" xfId="8469" xr:uid="{00000000-0005-0000-0000-000011210000}"/>
    <cellStyle name="Percent 4 8" xfId="8470" xr:uid="{00000000-0005-0000-0000-000012210000}"/>
    <cellStyle name="Percent 4 8 2" xfId="8471" xr:uid="{00000000-0005-0000-0000-000013210000}"/>
    <cellStyle name="Percent 4 8_Actuals" xfId="8472" xr:uid="{00000000-0005-0000-0000-000014210000}"/>
    <cellStyle name="Percent 4 9" xfId="8473" xr:uid="{00000000-0005-0000-0000-000015210000}"/>
    <cellStyle name="Percent 4 9 2" xfId="8474" xr:uid="{00000000-0005-0000-0000-000016210000}"/>
    <cellStyle name="Percent 4 9 2 2" xfId="8475" xr:uid="{00000000-0005-0000-0000-000017210000}"/>
    <cellStyle name="Percent 4 9 2_Actuals" xfId="8476" xr:uid="{00000000-0005-0000-0000-000018210000}"/>
    <cellStyle name="Percent 4 9 3" xfId="8477" xr:uid="{00000000-0005-0000-0000-000019210000}"/>
    <cellStyle name="Percent 4 9_Actuals" xfId="8478" xr:uid="{00000000-0005-0000-0000-00001A210000}"/>
    <cellStyle name="Percent 4_Actuals" xfId="8479" xr:uid="{00000000-0005-0000-0000-00001B210000}"/>
    <cellStyle name="Percent 40" xfId="8480" xr:uid="{00000000-0005-0000-0000-00001C210000}"/>
    <cellStyle name="Percent 40 2" xfId="8481" xr:uid="{00000000-0005-0000-0000-00001D210000}"/>
    <cellStyle name="Percent 40 2 2" xfId="8482" xr:uid="{00000000-0005-0000-0000-00001E210000}"/>
    <cellStyle name="Percent 40 2_Actuals" xfId="8483" xr:uid="{00000000-0005-0000-0000-00001F210000}"/>
    <cellStyle name="Percent 40 3" xfId="8484" xr:uid="{00000000-0005-0000-0000-000020210000}"/>
    <cellStyle name="Percent 40_Actuals" xfId="8485" xr:uid="{00000000-0005-0000-0000-000021210000}"/>
    <cellStyle name="Percent 41" xfId="8486" xr:uid="{00000000-0005-0000-0000-000022210000}"/>
    <cellStyle name="Percent 41 2" xfId="8487" xr:uid="{00000000-0005-0000-0000-000023210000}"/>
    <cellStyle name="Percent 41 2 2" xfId="8488" xr:uid="{00000000-0005-0000-0000-000024210000}"/>
    <cellStyle name="Percent 41 2_Actuals" xfId="8489" xr:uid="{00000000-0005-0000-0000-000025210000}"/>
    <cellStyle name="Percent 41 3" xfId="8490" xr:uid="{00000000-0005-0000-0000-000026210000}"/>
    <cellStyle name="Percent 41_Actuals" xfId="8491" xr:uid="{00000000-0005-0000-0000-000027210000}"/>
    <cellStyle name="Percent 42" xfId="8492" xr:uid="{00000000-0005-0000-0000-000028210000}"/>
    <cellStyle name="Percent 42 2" xfId="8493" xr:uid="{00000000-0005-0000-0000-000029210000}"/>
    <cellStyle name="Percent 42 2 2" xfId="8494" xr:uid="{00000000-0005-0000-0000-00002A210000}"/>
    <cellStyle name="Percent 42 2_Actuals" xfId="8495" xr:uid="{00000000-0005-0000-0000-00002B210000}"/>
    <cellStyle name="Percent 42 3" xfId="8496" xr:uid="{00000000-0005-0000-0000-00002C210000}"/>
    <cellStyle name="Percent 42_Actuals" xfId="8497" xr:uid="{00000000-0005-0000-0000-00002D210000}"/>
    <cellStyle name="Percent 43" xfId="8498" xr:uid="{00000000-0005-0000-0000-00002E210000}"/>
    <cellStyle name="Percent 43 2" xfId="8499" xr:uid="{00000000-0005-0000-0000-00002F210000}"/>
    <cellStyle name="Percent 43 2 2" xfId="8500" xr:uid="{00000000-0005-0000-0000-000030210000}"/>
    <cellStyle name="Percent 43 2_Actuals" xfId="8501" xr:uid="{00000000-0005-0000-0000-000031210000}"/>
    <cellStyle name="Percent 43 3" xfId="8502" xr:uid="{00000000-0005-0000-0000-000032210000}"/>
    <cellStyle name="Percent 43_Actuals" xfId="8503" xr:uid="{00000000-0005-0000-0000-000033210000}"/>
    <cellStyle name="Percent 44" xfId="8504" xr:uid="{00000000-0005-0000-0000-000034210000}"/>
    <cellStyle name="Percent 44 2" xfId="8505" xr:uid="{00000000-0005-0000-0000-000035210000}"/>
    <cellStyle name="Percent 44 2 2" xfId="8506" xr:uid="{00000000-0005-0000-0000-000036210000}"/>
    <cellStyle name="Percent 44 2_Actuals" xfId="8507" xr:uid="{00000000-0005-0000-0000-000037210000}"/>
    <cellStyle name="Percent 44 3" xfId="8508" xr:uid="{00000000-0005-0000-0000-000038210000}"/>
    <cellStyle name="Percent 44_Actuals" xfId="8509" xr:uid="{00000000-0005-0000-0000-000039210000}"/>
    <cellStyle name="Percent 45" xfId="8510" xr:uid="{00000000-0005-0000-0000-00003A210000}"/>
    <cellStyle name="Percent 45 2" xfId="8511" xr:uid="{00000000-0005-0000-0000-00003B210000}"/>
    <cellStyle name="Percent 45 2 2" xfId="8512" xr:uid="{00000000-0005-0000-0000-00003C210000}"/>
    <cellStyle name="Percent 45 2_Actuals" xfId="8513" xr:uid="{00000000-0005-0000-0000-00003D210000}"/>
    <cellStyle name="Percent 45 3" xfId="8514" xr:uid="{00000000-0005-0000-0000-00003E210000}"/>
    <cellStyle name="Percent 45_Actuals" xfId="8515" xr:uid="{00000000-0005-0000-0000-00003F210000}"/>
    <cellStyle name="Percent 46" xfId="8516" xr:uid="{00000000-0005-0000-0000-000040210000}"/>
    <cellStyle name="Percent 46 2" xfId="8517" xr:uid="{00000000-0005-0000-0000-000041210000}"/>
    <cellStyle name="Percent 46 2 2" xfId="8518" xr:uid="{00000000-0005-0000-0000-000042210000}"/>
    <cellStyle name="Percent 46 2_Actuals" xfId="8519" xr:uid="{00000000-0005-0000-0000-000043210000}"/>
    <cellStyle name="Percent 46 3" xfId="8520" xr:uid="{00000000-0005-0000-0000-000044210000}"/>
    <cellStyle name="Percent 46_Actuals" xfId="8521" xr:uid="{00000000-0005-0000-0000-000045210000}"/>
    <cellStyle name="Percent 47" xfId="8522" xr:uid="{00000000-0005-0000-0000-000046210000}"/>
    <cellStyle name="Percent 47 2" xfId="8523" xr:uid="{00000000-0005-0000-0000-000047210000}"/>
    <cellStyle name="Percent 47 2 2" xfId="8524" xr:uid="{00000000-0005-0000-0000-000048210000}"/>
    <cellStyle name="Percent 47 2_Actuals" xfId="8525" xr:uid="{00000000-0005-0000-0000-000049210000}"/>
    <cellStyle name="Percent 47 3" xfId="8526" xr:uid="{00000000-0005-0000-0000-00004A210000}"/>
    <cellStyle name="Percent 47_Actuals" xfId="8527" xr:uid="{00000000-0005-0000-0000-00004B210000}"/>
    <cellStyle name="Percent 48" xfId="8528" xr:uid="{00000000-0005-0000-0000-00004C210000}"/>
    <cellStyle name="Percent 48 2" xfId="8529" xr:uid="{00000000-0005-0000-0000-00004D210000}"/>
    <cellStyle name="Percent 48 2 2" xfId="8530" xr:uid="{00000000-0005-0000-0000-00004E210000}"/>
    <cellStyle name="Percent 48 2 2 2" xfId="8531" xr:uid="{00000000-0005-0000-0000-00004F210000}"/>
    <cellStyle name="Percent 48 2 2_Actuals" xfId="8532" xr:uid="{00000000-0005-0000-0000-000050210000}"/>
    <cellStyle name="Percent 48 2 3" xfId="8533" xr:uid="{00000000-0005-0000-0000-000051210000}"/>
    <cellStyle name="Percent 48 2_Actuals" xfId="8534" xr:uid="{00000000-0005-0000-0000-000052210000}"/>
    <cellStyle name="Percent 48 3" xfId="8535" xr:uid="{00000000-0005-0000-0000-000053210000}"/>
    <cellStyle name="Percent 48 3 2" xfId="8536" xr:uid="{00000000-0005-0000-0000-000054210000}"/>
    <cellStyle name="Percent 48 3_Actuals" xfId="8537" xr:uid="{00000000-0005-0000-0000-000055210000}"/>
    <cellStyle name="Percent 48 4" xfId="8538" xr:uid="{00000000-0005-0000-0000-000056210000}"/>
    <cellStyle name="Percent 48_Actuals" xfId="8539" xr:uid="{00000000-0005-0000-0000-000057210000}"/>
    <cellStyle name="Percent 49" xfId="8540" xr:uid="{00000000-0005-0000-0000-000058210000}"/>
    <cellStyle name="Percent 49 2" xfId="8541" xr:uid="{00000000-0005-0000-0000-000059210000}"/>
    <cellStyle name="Percent 49 2 2" xfId="8542" xr:uid="{00000000-0005-0000-0000-00005A210000}"/>
    <cellStyle name="Percent 49 2 2 2" xfId="8543" xr:uid="{00000000-0005-0000-0000-00005B210000}"/>
    <cellStyle name="Percent 49 2 2_Actuals" xfId="8544" xr:uid="{00000000-0005-0000-0000-00005C210000}"/>
    <cellStyle name="Percent 49 2 3" xfId="8545" xr:uid="{00000000-0005-0000-0000-00005D210000}"/>
    <cellStyle name="Percent 49 2_Actuals" xfId="8546" xr:uid="{00000000-0005-0000-0000-00005E210000}"/>
    <cellStyle name="Percent 49 3" xfId="8547" xr:uid="{00000000-0005-0000-0000-00005F210000}"/>
    <cellStyle name="Percent 49 3 2" xfId="8548" xr:uid="{00000000-0005-0000-0000-000060210000}"/>
    <cellStyle name="Percent 49 3_Actuals" xfId="8549" xr:uid="{00000000-0005-0000-0000-000061210000}"/>
    <cellStyle name="Percent 49 4" xfId="8550" xr:uid="{00000000-0005-0000-0000-000062210000}"/>
    <cellStyle name="Percent 49_Actuals" xfId="8551" xr:uid="{00000000-0005-0000-0000-000063210000}"/>
    <cellStyle name="Percent 5" xfId="8552" xr:uid="{00000000-0005-0000-0000-000064210000}"/>
    <cellStyle name="Percent 5 2" xfId="8553" xr:uid="{00000000-0005-0000-0000-000065210000}"/>
    <cellStyle name="Percent 5 2 2" xfId="8554" xr:uid="{00000000-0005-0000-0000-000066210000}"/>
    <cellStyle name="Percent 5 2 2 2" xfId="8555" xr:uid="{00000000-0005-0000-0000-000067210000}"/>
    <cellStyle name="Percent 5 2 2 2 2" xfId="8556" xr:uid="{00000000-0005-0000-0000-000068210000}"/>
    <cellStyle name="Percent 5 2 2 2_Actuals" xfId="8557" xr:uid="{00000000-0005-0000-0000-000069210000}"/>
    <cellStyle name="Percent 5 2 2 3" xfId="8558" xr:uid="{00000000-0005-0000-0000-00006A210000}"/>
    <cellStyle name="Percent 5 2 2_Actuals" xfId="8559" xr:uid="{00000000-0005-0000-0000-00006B210000}"/>
    <cellStyle name="Percent 5 2 3" xfId="8560" xr:uid="{00000000-0005-0000-0000-00006C210000}"/>
    <cellStyle name="Percent 5 2 3 2" xfId="8561" xr:uid="{00000000-0005-0000-0000-00006D210000}"/>
    <cellStyle name="Percent 5 2 3_Actuals" xfId="8562" xr:uid="{00000000-0005-0000-0000-00006E210000}"/>
    <cellStyle name="Percent 5 2 4" xfId="8563" xr:uid="{00000000-0005-0000-0000-00006F210000}"/>
    <cellStyle name="Percent 5 2_Actuals" xfId="8564" xr:uid="{00000000-0005-0000-0000-000070210000}"/>
    <cellStyle name="Percent 5 3" xfId="8565" xr:uid="{00000000-0005-0000-0000-000071210000}"/>
    <cellStyle name="Percent 5 3 2" xfId="8566" xr:uid="{00000000-0005-0000-0000-000072210000}"/>
    <cellStyle name="Percent 5 3 2 2" xfId="8567" xr:uid="{00000000-0005-0000-0000-000073210000}"/>
    <cellStyle name="Percent 5 3 2 2 2" xfId="8568" xr:uid="{00000000-0005-0000-0000-000074210000}"/>
    <cellStyle name="Percent 5 3 2 2 2 2" xfId="8569" xr:uid="{00000000-0005-0000-0000-000075210000}"/>
    <cellStyle name="Percent 5 3 2 2 2_Actuals" xfId="8570" xr:uid="{00000000-0005-0000-0000-000076210000}"/>
    <cellStyle name="Percent 5 3 2 2 3" xfId="8571" xr:uid="{00000000-0005-0000-0000-000077210000}"/>
    <cellStyle name="Percent 5 3 2 2_Actuals" xfId="8572" xr:uid="{00000000-0005-0000-0000-000078210000}"/>
    <cellStyle name="Percent 5 3 2 3" xfId="8573" xr:uid="{00000000-0005-0000-0000-000079210000}"/>
    <cellStyle name="Percent 5 3 2 3 2" xfId="8574" xr:uid="{00000000-0005-0000-0000-00007A210000}"/>
    <cellStyle name="Percent 5 3 2 3_Actuals" xfId="8575" xr:uid="{00000000-0005-0000-0000-00007B210000}"/>
    <cellStyle name="Percent 5 3 2 4" xfId="8576" xr:uid="{00000000-0005-0000-0000-00007C210000}"/>
    <cellStyle name="Percent 5 3 2_Actuals" xfId="8577" xr:uid="{00000000-0005-0000-0000-00007D210000}"/>
    <cellStyle name="Percent 5 3 3" xfId="8578" xr:uid="{00000000-0005-0000-0000-00007E210000}"/>
    <cellStyle name="Percent 5 3 3 2" xfId="8579" xr:uid="{00000000-0005-0000-0000-00007F210000}"/>
    <cellStyle name="Percent 5 3 3 2 2" xfId="8580" xr:uid="{00000000-0005-0000-0000-000080210000}"/>
    <cellStyle name="Percent 5 3 3 2_Actuals" xfId="8581" xr:uid="{00000000-0005-0000-0000-000081210000}"/>
    <cellStyle name="Percent 5 3 3 3" xfId="8582" xr:uid="{00000000-0005-0000-0000-000082210000}"/>
    <cellStyle name="Percent 5 3 3_Actuals" xfId="8583" xr:uid="{00000000-0005-0000-0000-000083210000}"/>
    <cellStyle name="Percent 5 3 4" xfId="8584" xr:uid="{00000000-0005-0000-0000-000084210000}"/>
    <cellStyle name="Percent 5 3 4 2" xfId="8585" xr:uid="{00000000-0005-0000-0000-000085210000}"/>
    <cellStyle name="Percent 5 3 4_Actuals" xfId="8586" xr:uid="{00000000-0005-0000-0000-000086210000}"/>
    <cellStyle name="Percent 5 3 5" xfId="8587" xr:uid="{00000000-0005-0000-0000-000087210000}"/>
    <cellStyle name="Percent 5 3_Actuals" xfId="8588" xr:uid="{00000000-0005-0000-0000-000088210000}"/>
    <cellStyle name="Percent 5 4" xfId="8589" xr:uid="{00000000-0005-0000-0000-000089210000}"/>
    <cellStyle name="Percent 5 4 2" xfId="8590" xr:uid="{00000000-0005-0000-0000-00008A210000}"/>
    <cellStyle name="Percent 5 4_Actuals" xfId="8591" xr:uid="{00000000-0005-0000-0000-00008B210000}"/>
    <cellStyle name="Percent 5 5" xfId="8592" xr:uid="{00000000-0005-0000-0000-00008C210000}"/>
    <cellStyle name="Percent 5 5 2" xfId="8593" xr:uid="{00000000-0005-0000-0000-00008D210000}"/>
    <cellStyle name="Percent 5 5_Actuals" xfId="8594" xr:uid="{00000000-0005-0000-0000-00008E210000}"/>
    <cellStyle name="Percent 5_Actuals" xfId="8595" xr:uid="{00000000-0005-0000-0000-00008F210000}"/>
    <cellStyle name="Percent 50" xfId="8596" xr:uid="{00000000-0005-0000-0000-000090210000}"/>
    <cellStyle name="Percent 50 2" xfId="8597" xr:uid="{00000000-0005-0000-0000-000091210000}"/>
    <cellStyle name="Percent 50 2 2" xfId="8598" xr:uid="{00000000-0005-0000-0000-000092210000}"/>
    <cellStyle name="Percent 50 2 2 2" xfId="8599" xr:uid="{00000000-0005-0000-0000-000093210000}"/>
    <cellStyle name="Percent 50 2 2_Actuals" xfId="8600" xr:uid="{00000000-0005-0000-0000-000094210000}"/>
    <cellStyle name="Percent 50 2 3" xfId="8601" xr:uid="{00000000-0005-0000-0000-000095210000}"/>
    <cellStyle name="Percent 50 2_Actuals" xfId="8602" xr:uid="{00000000-0005-0000-0000-000096210000}"/>
    <cellStyle name="Percent 50 3" xfId="8603" xr:uid="{00000000-0005-0000-0000-000097210000}"/>
    <cellStyle name="Percent 50 3 2" xfId="8604" xr:uid="{00000000-0005-0000-0000-000098210000}"/>
    <cellStyle name="Percent 50 3_Actuals" xfId="8605" xr:uid="{00000000-0005-0000-0000-000099210000}"/>
    <cellStyle name="Percent 50 4" xfId="8606" xr:uid="{00000000-0005-0000-0000-00009A210000}"/>
    <cellStyle name="Percent 50_Actuals" xfId="8607" xr:uid="{00000000-0005-0000-0000-00009B210000}"/>
    <cellStyle name="Percent 51" xfId="8608" xr:uid="{00000000-0005-0000-0000-00009C210000}"/>
    <cellStyle name="Percent 51 2" xfId="8609" xr:uid="{00000000-0005-0000-0000-00009D210000}"/>
    <cellStyle name="Percent 51 2 2" xfId="8610" xr:uid="{00000000-0005-0000-0000-00009E210000}"/>
    <cellStyle name="Percent 51 2 2 2" xfId="8611" xr:uid="{00000000-0005-0000-0000-00009F210000}"/>
    <cellStyle name="Percent 51 2 2_Actuals" xfId="8612" xr:uid="{00000000-0005-0000-0000-0000A0210000}"/>
    <cellStyle name="Percent 51 2 3" xfId="8613" xr:uid="{00000000-0005-0000-0000-0000A1210000}"/>
    <cellStyle name="Percent 51 2_Actuals" xfId="8614" xr:uid="{00000000-0005-0000-0000-0000A2210000}"/>
    <cellStyle name="Percent 51 3" xfId="8615" xr:uid="{00000000-0005-0000-0000-0000A3210000}"/>
    <cellStyle name="Percent 51 3 2" xfId="8616" xr:uid="{00000000-0005-0000-0000-0000A4210000}"/>
    <cellStyle name="Percent 51 3_Actuals" xfId="8617" xr:uid="{00000000-0005-0000-0000-0000A5210000}"/>
    <cellStyle name="Percent 51 4" xfId="8618" xr:uid="{00000000-0005-0000-0000-0000A6210000}"/>
    <cellStyle name="Percent 51_Actuals" xfId="8619" xr:uid="{00000000-0005-0000-0000-0000A7210000}"/>
    <cellStyle name="Percent 52" xfId="8620" xr:uid="{00000000-0005-0000-0000-0000A8210000}"/>
    <cellStyle name="Percent 52 2" xfId="8621" xr:uid="{00000000-0005-0000-0000-0000A9210000}"/>
    <cellStyle name="Percent 52 2 2" xfId="8622" xr:uid="{00000000-0005-0000-0000-0000AA210000}"/>
    <cellStyle name="Percent 52 2 2 2" xfId="8623" xr:uid="{00000000-0005-0000-0000-0000AB210000}"/>
    <cellStyle name="Percent 52 2 2_Actuals" xfId="8624" xr:uid="{00000000-0005-0000-0000-0000AC210000}"/>
    <cellStyle name="Percent 52 2 3" xfId="8625" xr:uid="{00000000-0005-0000-0000-0000AD210000}"/>
    <cellStyle name="Percent 52 2_Actuals" xfId="8626" xr:uid="{00000000-0005-0000-0000-0000AE210000}"/>
    <cellStyle name="Percent 52 3" xfId="8627" xr:uid="{00000000-0005-0000-0000-0000AF210000}"/>
    <cellStyle name="Percent 52 3 2" xfId="8628" xr:uid="{00000000-0005-0000-0000-0000B0210000}"/>
    <cellStyle name="Percent 52 3_Actuals" xfId="8629" xr:uid="{00000000-0005-0000-0000-0000B1210000}"/>
    <cellStyle name="Percent 52 4" xfId="8630" xr:uid="{00000000-0005-0000-0000-0000B2210000}"/>
    <cellStyle name="Percent 52_Actuals" xfId="8631" xr:uid="{00000000-0005-0000-0000-0000B3210000}"/>
    <cellStyle name="Percent 53" xfId="8632" xr:uid="{00000000-0005-0000-0000-0000B4210000}"/>
    <cellStyle name="Percent 53 2" xfId="8633" xr:uid="{00000000-0005-0000-0000-0000B5210000}"/>
    <cellStyle name="Percent 53 2 2" xfId="8634" xr:uid="{00000000-0005-0000-0000-0000B6210000}"/>
    <cellStyle name="Percent 53 2 2 2" xfId="8635" xr:uid="{00000000-0005-0000-0000-0000B7210000}"/>
    <cellStyle name="Percent 53 2 2_Actuals" xfId="8636" xr:uid="{00000000-0005-0000-0000-0000B8210000}"/>
    <cellStyle name="Percent 53 2 3" xfId="8637" xr:uid="{00000000-0005-0000-0000-0000B9210000}"/>
    <cellStyle name="Percent 53 2_Actuals" xfId="8638" xr:uid="{00000000-0005-0000-0000-0000BA210000}"/>
    <cellStyle name="Percent 53 3" xfId="8639" xr:uid="{00000000-0005-0000-0000-0000BB210000}"/>
    <cellStyle name="Percent 53 3 2" xfId="8640" xr:uid="{00000000-0005-0000-0000-0000BC210000}"/>
    <cellStyle name="Percent 53 3_Actuals" xfId="8641" xr:uid="{00000000-0005-0000-0000-0000BD210000}"/>
    <cellStyle name="Percent 53 4" xfId="8642" xr:uid="{00000000-0005-0000-0000-0000BE210000}"/>
    <cellStyle name="Percent 53_Actuals" xfId="8643" xr:uid="{00000000-0005-0000-0000-0000BF210000}"/>
    <cellStyle name="Percent 54" xfId="8644" xr:uid="{00000000-0005-0000-0000-0000C0210000}"/>
    <cellStyle name="Percent 54 2" xfId="8645" xr:uid="{00000000-0005-0000-0000-0000C1210000}"/>
    <cellStyle name="Percent 54 2 2" xfId="8646" xr:uid="{00000000-0005-0000-0000-0000C2210000}"/>
    <cellStyle name="Percent 54 2 2 2" xfId="8647" xr:uid="{00000000-0005-0000-0000-0000C3210000}"/>
    <cellStyle name="Percent 54 2 2_Actuals" xfId="8648" xr:uid="{00000000-0005-0000-0000-0000C4210000}"/>
    <cellStyle name="Percent 54 2 3" xfId="8649" xr:uid="{00000000-0005-0000-0000-0000C5210000}"/>
    <cellStyle name="Percent 54 2_Actuals" xfId="8650" xr:uid="{00000000-0005-0000-0000-0000C6210000}"/>
    <cellStyle name="Percent 54 3" xfId="8651" xr:uid="{00000000-0005-0000-0000-0000C7210000}"/>
    <cellStyle name="Percent 54 3 2" xfId="8652" xr:uid="{00000000-0005-0000-0000-0000C8210000}"/>
    <cellStyle name="Percent 54 3_Actuals" xfId="8653" xr:uid="{00000000-0005-0000-0000-0000C9210000}"/>
    <cellStyle name="Percent 54 4" xfId="8654" xr:uid="{00000000-0005-0000-0000-0000CA210000}"/>
    <cellStyle name="Percent 54_Actuals" xfId="8655" xr:uid="{00000000-0005-0000-0000-0000CB210000}"/>
    <cellStyle name="Percent 55" xfId="8656" xr:uid="{00000000-0005-0000-0000-0000CC210000}"/>
    <cellStyle name="Percent 55 2" xfId="8657" xr:uid="{00000000-0005-0000-0000-0000CD210000}"/>
    <cellStyle name="Percent 55 2 2" xfId="8658" xr:uid="{00000000-0005-0000-0000-0000CE210000}"/>
    <cellStyle name="Percent 55 2 2 2" xfId="8659" xr:uid="{00000000-0005-0000-0000-0000CF210000}"/>
    <cellStyle name="Percent 55 2 2_Actuals" xfId="8660" xr:uid="{00000000-0005-0000-0000-0000D0210000}"/>
    <cellStyle name="Percent 55 2 3" xfId="8661" xr:uid="{00000000-0005-0000-0000-0000D1210000}"/>
    <cellStyle name="Percent 55 2_Actuals" xfId="8662" xr:uid="{00000000-0005-0000-0000-0000D2210000}"/>
    <cellStyle name="Percent 55 3" xfId="8663" xr:uid="{00000000-0005-0000-0000-0000D3210000}"/>
    <cellStyle name="Percent 55 3 2" xfId="8664" xr:uid="{00000000-0005-0000-0000-0000D4210000}"/>
    <cellStyle name="Percent 55 3_Actuals" xfId="8665" xr:uid="{00000000-0005-0000-0000-0000D5210000}"/>
    <cellStyle name="Percent 55 4" xfId="8666" xr:uid="{00000000-0005-0000-0000-0000D6210000}"/>
    <cellStyle name="Percent 55_Actuals" xfId="8667" xr:uid="{00000000-0005-0000-0000-0000D7210000}"/>
    <cellStyle name="Percent 56" xfId="8668" xr:uid="{00000000-0005-0000-0000-0000D8210000}"/>
    <cellStyle name="Percent 56 2" xfId="8669" xr:uid="{00000000-0005-0000-0000-0000D9210000}"/>
    <cellStyle name="Percent 56 2 2" xfId="8670" xr:uid="{00000000-0005-0000-0000-0000DA210000}"/>
    <cellStyle name="Percent 56 2 2 2" xfId="8671" xr:uid="{00000000-0005-0000-0000-0000DB210000}"/>
    <cellStyle name="Percent 56 2 2_Actuals" xfId="8672" xr:uid="{00000000-0005-0000-0000-0000DC210000}"/>
    <cellStyle name="Percent 56 2 3" xfId="8673" xr:uid="{00000000-0005-0000-0000-0000DD210000}"/>
    <cellStyle name="Percent 56 2_Actuals" xfId="8674" xr:uid="{00000000-0005-0000-0000-0000DE210000}"/>
    <cellStyle name="Percent 56 3" xfId="8675" xr:uid="{00000000-0005-0000-0000-0000DF210000}"/>
    <cellStyle name="Percent 56 3 2" xfId="8676" xr:uid="{00000000-0005-0000-0000-0000E0210000}"/>
    <cellStyle name="Percent 56 3_Actuals" xfId="8677" xr:uid="{00000000-0005-0000-0000-0000E1210000}"/>
    <cellStyle name="Percent 56 4" xfId="8678" xr:uid="{00000000-0005-0000-0000-0000E2210000}"/>
    <cellStyle name="Percent 56_Actuals" xfId="8679" xr:uid="{00000000-0005-0000-0000-0000E3210000}"/>
    <cellStyle name="Percent 57" xfId="8680" xr:uid="{00000000-0005-0000-0000-0000E4210000}"/>
    <cellStyle name="Percent 57 2" xfId="8681" xr:uid="{00000000-0005-0000-0000-0000E5210000}"/>
    <cellStyle name="Percent 57 2 2" xfId="8682" xr:uid="{00000000-0005-0000-0000-0000E6210000}"/>
    <cellStyle name="Percent 57 2 2 2" xfId="8683" xr:uid="{00000000-0005-0000-0000-0000E7210000}"/>
    <cellStyle name="Percent 57 2 2_Actuals" xfId="8684" xr:uid="{00000000-0005-0000-0000-0000E8210000}"/>
    <cellStyle name="Percent 57 2 3" xfId="8685" xr:uid="{00000000-0005-0000-0000-0000E9210000}"/>
    <cellStyle name="Percent 57 2_Actuals" xfId="8686" xr:uid="{00000000-0005-0000-0000-0000EA210000}"/>
    <cellStyle name="Percent 57 3" xfId="8687" xr:uid="{00000000-0005-0000-0000-0000EB210000}"/>
    <cellStyle name="Percent 57 3 2" xfId="8688" xr:uid="{00000000-0005-0000-0000-0000EC210000}"/>
    <cellStyle name="Percent 57 3_Actuals" xfId="8689" xr:uid="{00000000-0005-0000-0000-0000ED210000}"/>
    <cellStyle name="Percent 57 4" xfId="8690" xr:uid="{00000000-0005-0000-0000-0000EE210000}"/>
    <cellStyle name="Percent 57_Actuals" xfId="8691" xr:uid="{00000000-0005-0000-0000-0000EF210000}"/>
    <cellStyle name="Percent 58" xfId="8692" xr:uid="{00000000-0005-0000-0000-0000F0210000}"/>
    <cellStyle name="Percent 58 2" xfId="8693" xr:uid="{00000000-0005-0000-0000-0000F1210000}"/>
    <cellStyle name="Percent 58 2 2" xfId="8694" xr:uid="{00000000-0005-0000-0000-0000F2210000}"/>
    <cellStyle name="Percent 58 2 2 2" xfId="8695" xr:uid="{00000000-0005-0000-0000-0000F3210000}"/>
    <cellStyle name="Percent 58 2 2_Actuals" xfId="8696" xr:uid="{00000000-0005-0000-0000-0000F4210000}"/>
    <cellStyle name="Percent 58 2 3" xfId="8697" xr:uid="{00000000-0005-0000-0000-0000F5210000}"/>
    <cellStyle name="Percent 58 2_Actuals" xfId="8698" xr:uid="{00000000-0005-0000-0000-0000F6210000}"/>
    <cellStyle name="Percent 58 3" xfId="8699" xr:uid="{00000000-0005-0000-0000-0000F7210000}"/>
    <cellStyle name="Percent 58 3 2" xfId="8700" xr:uid="{00000000-0005-0000-0000-0000F8210000}"/>
    <cellStyle name="Percent 58 3_Actuals" xfId="8701" xr:uid="{00000000-0005-0000-0000-0000F9210000}"/>
    <cellStyle name="Percent 58 4" xfId="8702" xr:uid="{00000000-0005-0000-0000-0000FA210000}"/>
    <cellStyle name="Percent 58_Actuals" xfId="8703" xr:uid="{00000000-0005-0000-0000-0000FB210000}"/>
    <cellStyle name="Percent 59" xfId="8704" xr:uid="{00000000-0005-0000-0000-0000FC210000}"/>
    <cellStyle name="Percent 59 2" xfId="8705" xr:uid="{00000000-0005-0000-0000-0000FD210000}"/>
    <cellStyle name="Percent 59 2 2" xfId="8706" xr:uid="{00000000-0005-0000-0000-0000FE210000}"/>
    <cellStyle name="Percent 59 2 2 2" xfId="8707" xr:uid="{00000000-0005-0000-0000-0000FF210000}"/>
    <cellStyle name="Percent 59 2 2_Actuals" xfId="8708" xr:uid="{00000000-0005-0000-0000-000000220000}"/>
    <cellStyle name="Percent 59 2 3" xfId="8709" xr:uid="{00000000-0005-0000-0000-000001220000}"/>
    <cellStyle name="Percent 59 2_Actuals" xfId="8710" xr:uid="{00000000-0005-0000-0000-000002220000}"/>
    <cellStyle name="Percent 59 3" xfId="8711" xr:uid="{00000000-0005-0000-0000-000003220000}"/>
    <cellStyle name="Percent 59 3 2" xfId="8712" xr:uid="{00000000-0005-0000-0000-000004220000}"/>
    <cellStyle name="Percent 59 3_Actuals" xfId="8713" xr:uid="{00000000-0005-0000-0000-000005220000}"/>
    <cellStyle name="Percent 59 4" xfId="8714" xr:uid="{00000000-0005-0000-0000-000006220000}"/>
    <cellStyle name="Percent 59_Actuals" xfId="8715" xr:uid="{00000000-0005-0000-0000-000007220000}"/>
    <cellStyle name="Percent 6" xfId="8716" xr:uid="{00000000-0005-0000-0000-000008220000}"/>
    <cellStyle name="Percent 6 2" xfId="8717" xr:uid="{00000000-0005-0000-0000-000009220000}"/>
    <cellStyle name="Percent 6 2 2" xfId="8718" xr:uid="{00000000-0005-0000-0000-00000A220000}"/>
    <cellStyle name="Percent 6 2 2 2" xfId="8719" xr:uid="{00000000-0005-0000-0000-00000B220000}"/>
    <cellStyle name="Percent 6 2 2 2 2" xfId="8720" xr:uid="{00000000-0005-0000-0000-00000C220000}"/>
    <cellStyle name="Percent 6 2 2 2 2 2" xfId="8721" xr:uid="{00000000-0005-0000-0000-00000D220000}"/>
    <cellStyle name="Percent 6 2 2 2 2_Actuals" xfId="8722" xr:uid="{00000000-0005-0000-0000-00000E220000}"/>
    <cellStyle name="Percent 6 2 2 2 3" xfId="8723" xr:uid="{00000000-0005-0000-0000-00000F220000}"/>
    <cellStyle name="Percent 6 2 2 2_Actuals" xfId="8724" xr:uid="{00000000-0005-0000-0000-000010220000}"/>
    <cellStyle name="Percent 6 2 2 3" xfId="8725" xr:uid="{00000000-0005-0000-0000-000011220000}"/>
    <cellStyle name="Percent 6 2 2 3 2" xfId="8726" xr:uid="{00000000-0005-0000-0000-000012220000}"/>
    <cellStyle name="Percent 6 2 2 3_Actuals" xfId="8727" xr:uid="{00000000-0005-0000-0000-000013220000}"/>
    <cellStyle name="Percent 6 2 2 4" xfId="8728" xr:uid="{00000000-0005-0000-0000-000014220000}"/>
    <cellStyle name="Percent 6 2 2_Actuals" xfId="8729" xr:uid="{00000000-0005-0000-0000-000015220000}"/>
    <cellStyle name="Percent 6 2 3" xfId="8730" xr:uid="{00000000-0005-0000-0000-000016220000}"/>
    <cellStyle name="Percent 6 2 3 2" xfId="8731" xr:uid="{00000000-0005-0000-0000-000017220000}"/>
    <cellStyle name="Percent 6 2 3 2 2" xfId="8732" xr:uid="{00000000-0005-0000-0000-000018220000}"/>
    <cellStyle name="Percent 6 2 3 2_Actuals" xfId="8733" xr:uid="{00000000-0005-0000-0000-000019220000}"/>
    <cellStyle name="Percent 6 2 3 3" xfId="8734" xr:uid="{00000000-0005-0000-0000-00001A220000}"/>
    <cellStyle name="Percent 6 2 3_Actuals" xfId="8735" xr:uid="{00000000-0005-0000-0000-00001B220000}"/>
    <cellStyle name="Percent 6 2 4" xfId="8736" xr:uid="{00000000-0005-0000-0000-00001C220000}"/>
    <cellStyle name="Percent 6 2 4 2" xfId="8737" xr:uid="{00000000-0005-0000-0000-00001D220000}"/>
    <cellStyle name="Percent 6 2 4_Actuals" xfId="8738" xr:uid="{00000000-0005-0000-0000-00001E220000}"/>
    <cellStyle name="Percent 6 2 5" xfId="8739" xr:uid="{00000000-0005-0000-0000-00001F220000}"/>
    <cellStyle name="Percent 6 2_Actuals" xfId="8740" xr:uid="{00000000-0005-0000-0000-000020220000}"/>
    <cellStyle name="Percent 6 3" xfId="8741" xr:uid="{00000000-0005-0000-0000-000021220000}"/>
    <cellStyle name="Percent 6 3 2" xfId="8742" xr:uid="{00000000-0005-0000-0000-000022220000}"/>
    <cellStyle name="Percent 6 3 2 2" xfId="8743" xr:uid="{00000000-0005-0000-0000-000023220000}"/>
    <cellStyle name="Percent 6 3 2 2 2" xfId="8744" xr:uid="{00000000-0005-0000-0000-000024220000}"/>
    <cellStyle name="Percent 6 3 2 2_Actuals" xfId="8745" xr:uid="{00000000-0005-0000-0000-000025220000}"/>
    <cellStyle name="Percent 6 3 2 3" xfId="8746" xr:uid="{00000000-0005-0000-0000-000026220000}"/>
    <cellStyle name="Percent 6 3 2_Actuals" xfId="8747" xr:uid="{00000000-0005-0000-0000-000027220000}"/>
    <cellStyle name="Percent 6 3 3" xfId="8748" xr:uid="{00000000-0005-0000-0000-000028220000}"/>
    <cellStyle name="Percent 6 3 3 2" xfId="8749" xr:uid="{00000000-0005-0000-0000-000029220000}"/>
    <cellStyle name="Percent 6 3 3_Actuals" xfId="8750" xr:uid="{00000000-0005-0000-0000-00002A220000}"/>
    <cellStyle name="Percent 6 3 4" xfId="8751" xr:uid="{00000000-0005-0000-0000-00002B220000}"/>
    <cellStyle name="Percent 6 3_Actuals" xfId="8752" xr:uid="{00000000-0005-0000-0000-00002C220000}"/>
    <cellStyle name="Percent 6 4" xfId="8753" xr:uid="{00000000-0005-0000-0000-00002D220000}"/>
    <cellStyle name="Percent 6 4 2" xfId="8754" xr:uid="{00000000-0005-0000-0000-00002E220000}"/>
    <cellStyle name="Percent 6 4_Actuals" xfId="8755" xr:uid="{00000000-0005-0000-0000-00002F220000}"/>
    <cellStyle name="Percent 6 5" xfId="8756" xr:uid="{00000000-0005-0000-0000-000030220000}"/>
    <cellStyle name="Percent 6 5 2" xfId="8757" xr:uid="{00000000-0005-0000-0000-000031220000}"/>
    <cellStyle name="Percent 6 5 2 2" xfId="8758" xr:uid="{00000000-0005-0000-0000-000032220000}"/>
    <cellStyle name="Percent 6 5 2_Actuals" xfId="8759" xr:uid="{00000000-0005-0000-0000-000033220000}"/>
    <cellStyle name="Percent 6 5 3" xfId="8760" xr:uid="{00000000-0005-0000-0000-000034220000}"/>
    <cellStyle name="Percent 6 5_Actuals" xfId="8761" xr:uid="{00000000-0005-0000-0000-000035220000}"/>
    <cellStyle name="Percent 6 6" xfId="8762" xr:uid="{00000000-0005-0000-0000-000036220000}"/>
    <cellStyle name="Percent 6 6 2" xfId="8763" xr:uid="{00000000-0005-0000-0000-000037220000}"/>
    <cellStyle name="Percent 6 6_Actuals" xfId="8764" xr:uid="{00000000-0005-0000-0000-000038220000}"/>
    <cellStyle name="Percent 6_Actuals" xfId="8765" xr:uid="{00000000-0005-0000-0000-000039220000}"/>
    <cellStyle name="Percent 60" xfId="8766" xr:uid="{00000000-0005-0000-0000-00003A220000}"/>
    <cellStyle name="Percent 60 2" xfId="8767" xr:uid="{00000000-0005-0000-0000-00003B220000}"/>
    <cellStyle name="Percent 60 2 2" xfId="8768" xr:uid="{00000000-0005-0000-0000-00003C220000}"/>
    <cellStyle name="Percent 60 2 2 2" xfId="8769" xr:uid="{00000000-0005-0000-0000-00003D220000}"/>
    <cellStyle name="Percent 60 2 2_Actuals" xfId="8770" xr:uid="{00000000-0005-0000-0000-00003E220000}"/>
    <cellStyle name="Percent 60 2 3" xfId="8771" xr:uid="{00000000-0005-0000-0000-00003F220000}"/>
    <cellStyle name="Percent 60 2_Actuals" xfId="8772" xr:uid="{00000000-0005-0000-0000-000040220000}"/>
    <cellStyle name="Percent 60 3" xfId="8773" xr:uid="{00000000-0005-0000-0000-000041220000}"/>
    <cellStyle name="Percent 60 3 2" xfId="8774" xr:uid="{00000000-0005-0000-0000-000042220000}"/>
    <cellStyle name="Percent 60 3_Actuals" xfId="8775" xr:uid="{00000000-0005-0000-0000-000043220000}"/>
    <cellStyle name="Percent 60 4" xfId="8776" xr:uid="{00000000-0005-0000-0000-000044220000}"/>
    <cellStyle name="Percent 60_Actuals" xfId="8777" xr:uid="{00000000-0005-0000-0000-000045220000}"/>
    <cellStyle name="Percent 61" xfId="8778" xr:uid="{00000000-0005-0000-0000-000046220000}"/>
    <cellStyle name="Percent 61 2" xfId="8779" xr:uid="{00000000-0005-0000-0000-000047220000}"/>
    <cellStyle name="Percent 61 2 2" xfId="8780" xr:uid="{00000000-0005-0000-0000-000048220000}"/>
    <cellStyle name="Percent 61 2 2 2" xfId="8781" xr:uid="{00000000-0005-0000-0000-000049220000}"/>
    <cellStyle name="Percent 61 2 2_Actuals" xfId="8782" xr:uid="{00000000-0005-0000-0000-00004A220000}"/>
    <cellStyle name="Percent 61 2 3" xfId="8783" xr:uid="{00000000-0005-0000-0000-00004B220000}"/>
    <cellStyle name="Percent 61 2_Actuals" xfId="8784" xr:uid="{00000000-0005-0000-0000-00004C220000}"/>
    <cellStyle name="Percent 61 3" xfId="8785" xr:uid="{00000000-0005-0000-0000-00004D220000}"/>
    <cellStyle name="Percent 61 3 2" xfId="8786" xr:uid="{00000000-0005-0000-0000-00004E220000}"/>
    <cellStyle name="Percent 61 3_Actuals" xfId="8787" xr:uid="{00000000-0005-0000-0000-00004F220000}"/>
    <cellStyle name="Percent 61 4" xfId="8788" xr:uid="{00000000-0005-0000-0000-000050220000}"/>
    <cellStyle name="Percent 61_Actuals" xfId="8789" xr:uid="{00000000-0005-0000-0000-000051220000}"/>
    <cellStyle name="Percent 62" xfId="8790" xr:uid="{00000000-0005-0000-0000-000052220000}"/>
    <cellStyle name="Percent 62 2" xfId="8791" xr:uid="{00000000-0005-0000-0000-000053220000}"/>
    <cellStyle name="Percent 62 2 2" xfId="8792" xr:uid="{00000000-0005-0000-0000-000054220000}"/>
    <cellStyle name="Percent 62 2 2 2" xfId="8793" xr:uid="{00000000-0005-0000-0000-000055220000}"/>
    <cellStyle name="Percent 62 2 2_Actuals" xfId="8794" xr:uid="{00000000-0005-0000-0000-000056220000}"/>
    <cellStyle name="Percent 62 2 3" xfId="8795" xr:uid="{00000000-0005-0000-0000-000057220000}"/>
    <cellStyle name="Percent 62 2_Actuals" xfId="8796" xr:uid="{00000000-0005-0000-0000-000058220000}"/>
    <cellStyle name="Percent 62 3" xfId="8797" xr:uid="{00000000-0005-0000-0000-000059220000}"/>
    <cellStyle name="Percent 62 3 2" xfId="8798" xr:uid="{00000000-0005-0000-0000-00005A220000}"/>
    <cellStyle name="Percent 62 3_Actuals" xfId="8799" xr:uid="{00000000-0005-0000-0000-00005B220000}"/>
    <cellStyle name="Percent 62 4" xfId="8800" xr:uid="{00000000-0005-0000-0000-00005C220000}"/>
    <cellStyle name="Percent 62_Actuals" xfId="8801" xr:uid="{00000000-0005-0000-0000-00005D220000}"/>
    <cellStyle name="Percent 63" xfId="8802" xr:uid="{00000000-0005-0000-0000-00005E220000}"/>
    <cellStyle name="Percent 63 2" xfId="8803" xr:uid="{00000000-0005-0000-0000-00005F220000}"/>
    <cellStyle name="Percent 63 2 2" xfId="8804" xr:uid="{00000000-0005-0000-0000-000060220000}"/>
    <cellStyle name="Percent 63 2 2 2" xfId="8805" xr:uid="{00000000-0005-0000-0000-000061220000}"/>
    <cellStyle name="Percent 63 2 2_Actuals" xfId="8806" xr:uid="{00000000-0005-0000-0000-000062220000}"/>
    <cellStyle name="Percent 63 2 3" xfId="8807" xr:uid="{00000000-0005-0000-0000-000063220000}"/>
    <cellStyle name="Percent 63 2_Actuals" xfId="8808" xr:uid="{00000000-0005-0000-0000-000064220000}"/>
    <cellStyle name="Percent 63 3" xfId="8809" xr:uid="{00000000-0005-0000-0000-000065220000}"/>
    <cellStyle name="Percent 63 3 2" xfId="8810" xr:uid="{00000000-0005-0000-0000-000066220000}"/>
    <cellStyle name="Percent 63 3_Actuals" xfId="8811" xr:uid="{00000000-0005-0000-0000-000067220000}"/>
    <cellStyle name="Percent 63 4" xfId="8812" xr:uid="{00000000-0005-0000-0000-000068220000}"/>
    <cellStyle name="Percent 63_Actuals" xfId="8813" xr:uid="{00000000-0005-0000-0000-000069220000}"/>
    <cellStyle name="Percent 64" xfId="8814" xr:uid="{00000000-0005-0000-0000-00006A220000}"/>
    <cellStyle name="Percent 64 2" xfId="8815" xr:uid="{00000000-0005-0000-0000-00006B220000}"/>
    <cellStyle name="Percent 64 2 2" xfId="8816" xr:uid="{00000000-0005-0000-0000-00006C220000}"/>
    <cellStyle name="Percent 64 2 2 2" xfId="8817" xr:uid="{00000000-0005-0000-0000-00006D220000}"/>
    <cellStyle name="Percent 64 2 2_Actuals" xfId="8818" xr:uid="{00000000-0005-0000-0000-00006E220000}"/>
    <cellStyle name="Percent 64 2 3" xfId="8819" xr:uid="{00000000-0005-0000-0000-00006F220000}"/>
    <cellStyle name="Percent 64 2_Actuals" xfId="8820" xr:uid="{00000000-0005-0000-0000-000070220000}"/>
    <cellStyle name="Percent 64 3" xfId="8821" xr:uid="{00000000-0005-0000-0000-000071220000}"/>
    <cellStyle name="Percent 64 3 2" xfId="8822" xr:uid="{00000000-0005-0000-0000-000072220000}"/>
    <cellStyle name="Percent 64 3_Actuals" xfId="8823" xr:uid="{00000000-0005-0000-0000-000073220000}"/>
    <cellStyle name="Percent 64 4" xfId="8824" xr:uid="{00000000-0005-0000-0000-000074220000}"/>
    <cellStyle name="Percent 64_Actuals" xfId="8825" xr:uid="{00000000-0005-0000-0000-000075220000}"/>
    <cellStyle name="Percent 65" xfId="8826" xr:uid="{00000000-0005-0000-0000-000076220000}"/>
    <cellStyle name="Percent 65 2" xfId="8827" xr:uid="{00000000-0005-0000-0000-000077220000}"/>
    <cellStyle name="Percent 65 2 2" xfId="8828" xr:uid="{00000000-0005-0000-0000-000078220000}"/>
    <cellStyle name="Percent 65 2 2 2" xfId="8829" xr:uid="{00000000-0005-0000-0000-000079220000}"/>
    <cellStyle name="Percent 65 2 2_Actuals" xfId="8830" xr:uid="{00000000-0005-0000-0000-00007A220000}"/>
    <cellStyle name="Percent 65 2 3" xfId="8831" xr:uid="{00000000-0005-0000-0000-00007B220000}"/>
    <cellStyle name="Percent 65 2_Actuals" xfId="8832" xr:uid="{00000000-0005-0000-0000-00007C220000}"/>
    <cellStyle name="Percent 65 3" xfId="8833" xr:uid="{00000000-0005-0000-0000-00007D220000}"/>
    <cellStyle name="Percent 65 3 2" xfId="8834" xr:uid="{00000000-0005-0000-0000-00007E220000}"/>
    <cellStyle name="Percent 65 3_Actuals" xfId="8835" xr:uid="{00000000-0005-0000-0000-00007F220000}"/>
    <cellStyle name="Percent 65 4" xfId="8836" xr:uid="{00000000-0005-0000-0000-000080220000}"/>
    <cellStyle name="Percent 65_Actuals" xfId="8837" xr:uid="{00000000-0005-0000-0000-000081220000}"/>
    <cellStyle name="Percent 66" xfId="8838" xr:uid="{00000000-0005-0000-0000-000082220000}"/>
    <cellStyle name="Percent 66 2" xfId="8839" xr:uid="{00000000-0005-0000-0000-000083220000}"/>
    <cellStyle name="Percent 66 2 2" xfId="8840" xr:uid="{00000000-0005-0000-0000-000084220000}"/>
    <cellStyle name="Percent 66 2 2 2" xfId="8841" xr:uid="{00000000-0005-0000-0000-000085220000}"/>
    <cellStyle name="Percent 66 2 2_Actuals" xfId="8842" xr:uid="{00000000-0005-0000-0000-000086220000}"/>
    <cellStyle name="Percent 66 2 3" xfId="8843" xr:uid="{00000000-0005-0000-0000-000087220000}"/>
    <cellStyle name="Percent 66 2_Actuals" xfId="8844" xr:uid="{00000000-0005-0000-0000-000088220000}"/>
    <cellStyle name="Percent 66 3" xfId="8845" xr:uid="{00000000-0005-0000-0000-000089220000}"/>
    <cellStyle name="Percent 66 3 2" xfId="8846" xr:uid="{00000000-0005-0000-0000-00008A220000}"/>
    <cellStyle name="Percent 66 3_Actuals" xfId="8847" xr:uid="{00000000-0005-0000-0000-00008B220000}"/>
    <cellStyle name="Percent 66 4" xfId="8848" xr:uid="{00000000-0005-0000-0000-00008C220000}"/>
    <cellStyle name="Percent 66_Actuals" xfId="8849" xr:uid="{00000000-0005-0000-0000-00008D220000}"/>
    <cellStyle name="Percent 67" xfId="8850" xr:uid="{00000000-0005-0000-0000-00008E220000}"/>
    <cellStyle name="Percent 67 2" xfId="8851" xr:uid="{00000000-0005-0000-0000-00008F220000}"/>
    <cellStyle name="Percent 67 2 2" xfId="8852" xr:uid="{00000000-0005-0000-0000-000090220000}"/>
    <cellStyle name="Percent 67 2 2 2" xfId="8853" xr:uid="{00000000-0005-0000-0000-000091220000}"/>
    <cellStyle name="Percent 67 2 2_Actuals" xfId="8854" xr:uid="{00000000-0005-0000-0000-000092220000}"/>
    <cellStyle name="Percent 67 2 3" xfId="8855" xr:uid="{00000000-0005-0000-0000-000093220000}"/>
    <cellStyle name="Percent 67 2_Actuals" xfId="8856" xr:uid="{00000000-0005-0000-0000-000094220000}"/>
    <cellStyle name="Percent 67 3" xfId="8857" xr:uid="{00000000-0005-0000-0000-000095220000}"/>
    <cellStyle name="Percent 67 3 2" xfId="8858" xr:uid="{00000000-0005-0000-0000-000096220000}"/>
    <cellStyle name="Percent 67 3_Actuals" xfId="8859" xr:uid="{00000000-0005-0000-0000-000097220000}"/>
    <cellStyle name="Percent 67 4" xfId="8860" xr:uid="{00000000-0005-0000-0000-000098220000}"/>
    <cellStyle name="Percent 67_Actuals" xfId="8861" xr:uid="{00000000-0005-0000-0000-000099220000}"/>
    <cellStyle name="Percent 68" xfId="8862" xr:uid="{00000000-0005-0000-0000-00009A220000}"/>
    <cellStyle name="Percent 68 2" xfId="8863" xr:uid="{00000000-0005-0000-0000-00009B220000}"/>
    <cellStyle name="Percent 68 2 2" xfId="8864" xr:uid="{00000000-0005-0000-0000-00009C220000}"/>
    <cellStyle name="Percent 68 2 2 2" xfId="8865" xr:uid="{00000000-0005-0000-0000-00009D220000}"/>
    <cellStyle name="Percent 68 2 2_Actuals" xfId="8866" xr:uid="{00000000-0005-0000-0000-00009E220000}"/>
    <cellStyle name="Percent 68 2 3" xfId="8867" xr:uid="{00000000-0005-0000-0000-00009F220000}"/>
    <cellStyle name="Percent 68 2_Actuals" xfId="8868" xr:uid="{00000000-0005-0000-0000-0000A0220000}"/>
    <cellStyle name="Percent 68 3" xfId="8869" xr:uid="{00000000-0005-0000-0000-0000A1220000}"/>
    <cellStyle name="Percent 68 3 2" xfId="8870" xr:uid="{00000000-0005-0000-0000-0000A2220000}"/>
    <cellStyle name="Percent 68 3_Actuals" xfId="8871" xr:uid="{00000000-0005-0000-0000-0000A3220000}"/>
    <cellStyle name="Percent 68 4" xfId="8872" xr:uid="{00000000-0005-0000-0000-0000A4220000}"/>
    <cellStyle name="Percent 68_Actuals" xfId="8873" xr:uid="{00000000-0005-0000-0000-0000A5220000}"/>
    <cellStyle name="Percent 69" xfId="8874" xr:uid="{00000000-0005-0000-0000-0000A6220000}"/>
    <cellStyle name="Percent 7" xfId="8875" xr:uid="{00000000-0005-0000-0000-0000A7220000}"/>
    <cellStyle name="Percent 7 2" xfId="8876" xr:uid="{00000000-0005-0000-0000-0000A8220000}"/>
    <cellStyle name="Percent 7 2 2" xfId="8877" xr:uid="{00000000-0005-0000-0000-0000A9220000}"/>
    <cellStyle name="Percent 7 2_Actuals" xfId="8878" xr:uid="{00000000-0005-0000-0000-0000AA220000}"/>
    <cellStyle name="Percent 7 3" xfId="8879" xr:uid="{00000000-0005-0000-0000-0000AB220000}"/>
    <cellStyle name="Percent 7 3 2" xfId="8880" xr:uid="{00000000-0005-0000-0000-0000AC220000}"/>
    <cellStyle name="Percent 7 3 2 2" xfId="8881" xr:uid="{00000000-0005-0000-0000-0000AD220000}"/>
    <cellStyle name="Percent 7 3 2_Actuals" xfId="8882" xr:uid="{00000000-0005-0000-0000-0000AE220000}"/>
    <cellStyle name="Percent 7 3 3" xfId="8883" xr:uid="{00000000-0005-0000-0000-0000AF220000}"/>
    <cellStyle name="Percent 7 3_Actuals" xfId="8884" xr:uid="{00000000-0005-0000-0000-0000B0220000}"/>
    <cellStyle name="Percent 7 4" xfId="8885" xr:uid="{00000000-0005-0000-0000-0000B1220000}"/>
    <cellStyle name="Percent 7 4 2" xfId="8886" xr:uid="{00000000-0005-0000-0000-0000B2220000}"/>
    <cellStyle name="Percent 7 4_Actuals" xfId="8887" xr:uid="{00000000-0005-0000-0000-0000B3220000}"/>
    <cellStyle name="Percent 7 5" xfId="8888" xr:uid="{00000000-0005-0000-0000-0000B4220000}"/>
    <cellStyle name="Percent 7_Actuals" xfId="8889" xr:uid="{00000000-0005-0000-0000-0000B5220000}"/>
    <cellStyle name="Percent 70" xfId="8890" xr:uid="{00000000-0005-0000-0000-0000B6220000}"/>
    <cellStyle name="Percent 71" xfId="8891" xr:uid="{00000000-0005-0000-0000-0000B7220000}"/>
    <cellStyle name="Percent 72" xfId="8892" xr:uid="{00000000-0005-0000-0000-0000B8220000}"/>
    <cellStyle name="Percent 73" xfId="8893" xr:uid="{00000000-0005-0000-0000-0000B9220000}"/>
    <cellStyle name="Percent 8" xfId="8894" xr:uid="{00000000-0005-0000-0000-0000BA220000}"/>
    <cellStyle name="Percent 8 2" xfId="8895" xr:uid="{00000000-0005-0000-0000-0000BB220000}"/>
    <cellStyle name="Percent 8 2 2" xfId="8896" xr:uid="{00000000-0005-0000-0000-0000BC220000}"/>
    <cellStyle name="Percent 8 2_Actuals" xfId="8897" xr:uid="{00000000-0005-0000-0000-0000BD220000}"/>
    <cellStyle name="Percent 8 3" xfId="8898" xr:uid="{00000000-0005-0000-0000-0000BE220000}"/>
    <cellStyle name="Percent 8 3 2" xfId="8899" xr:uid="{00000000-0005-0000-0000-0000BF220000}"/>
    <cellStyle name="Percent 8 3 2 2" xfId="8900" xr:uid="{00000000-0005-0000-0000-0000C0220000}"/>
    <cellStyle name="Percent 8 3 2_Actuals" xfId="8901" xr:uid="{00000000-0005-0000-0000-0000C1220000}"/>
    <cellStyle name="Percent 8 3 3" xfId="8902" xr:uid="{00000000-0005-0000-0000-0000C2220000}"/>
    <cellStyle name="Percent 8 3_Actuals" xfId="8903" xr:uid="{00000000-0005-0000-0000-0000C3220000}"/>
    <cellStyle name="Percent 8 4" xfId="8904" xr:uid="{00000000-0005-0000-0000-0000C4220000}"/>
    <cellStyle name="Percent 8 4 2" xfId="8905" xr:uid="{00000000-0005-0000-0000-0000C5220000}"/>
    <cellStyle name="Percent 8 4_Actuals" xfId="8906" xr:uid="{00000000-0005-0000-0000-0000C6220000}"/>
    <cellStyle name="Percent 8_Actuals" xfId="8907" xr:uid="{00000000-0005-0000-0000-0000C7220000}"/>
    <cellStyle name="Percent 9" xfId="8908" xr:uid="{00000000-0005-0000-0000-0000C8220000}"/>
    <cellStyle name="Percent 9 2" xfId="8909" xr:uid="{00000000-0005-0000-0000-0000C9220000}"/>
    <cellStyle name="Percent 9_Actuals" xfId="8910" xr:uid="{00000000-0005-0000-0000-0000CA220000}"/>
    <cellStyle name="Percent Hard" xfId="8911" xr:uid="{00000000-0005-0000-0000-0000CB220000}"/>
    <cellStyle name="Percent(0)" xfId="8912" xr:uid="{00000000-0005-0000-0000-0000CC220000}"/>
    <cellStyle name="Percent(0) 2" xfId="8913" xr:uid="{00000000-0005-0000-0000-0000CD220000}"/>
    <cellStyle name="Percent(0)_Actuals" xfId="8914" xr:uid="{00000000-0005-0000-0000-0000CE220000}"/>
    <cellStyle name="Percent*" xfId="8915" xr:uid="{00000000-0005-0000-0000-0000CF220000}"/>
    <cellStyle name="Percent1" xfId="8916" xr:uid="{00000000-0005-0000-0000-0000D0220000}"/>
    <cellStyle name="Percent1Blue" xfId="8917" xr:uid="{00000000-0005-0000-0000-0000D1220000}"/>
    <cellStyle name="Percent2" xfId="8918" xr:uid="{00000000-0005-0000-0000-0000D2220000}"/>
    <cellStyle name="Percent2Blue" xfId="8919" xr:uid="{00000000-0005-0000-0000-0000D3220000}"/>
    <cellStyle name="PERCENTAGE" xfId="8920" xr:uid="{00000000-0005-0000-0000-0000D4220000}"/>
    <cellStyle name="PERCENTAGE 2" xfId="8921" xr:uid="{00000000-0005-0000-0000-0000D5220000}"/>
    <cellStyle name="PERCENTAGE_Actuals" xfId="8922" xr:uid="{00000000-0005-0000-0000-0000D6220000}"/>
    <cellStyle name="Percentblå" xfId="8923" xr:uid="{00000000-0005-0000-0000-0000D7220000}"/>
    <cellStyle name="Pilkku_RESULTS" xfId="8924" xr:uid="{00000000-0005-0000-0000-0000D8220000}"/>
    <cellStyle name="Porcentagem_Adições Dez97-Dez98" xfId="8925" xr:uid="{00000000-0005-0000-0000-0000D9220000}"/>
    <cellStyle name="PrePop Currency (0)" xfId="8926" xr:uid="{00000000-0005-0000-0000-0000DA220000}"/>
    <cellStyle name="PrePop Currency (0) 2" xfId="8927" xr:uid="{00000000-0005-0000-0000-0000DB220000}"/>
    <cellStyle name="PrePop Currency (0) 2 2" xfId="8928" xr:uid="{00000000-0005-0000-0000-0000DC220000}"/>
    <cellStyle name="PrePop Currency (0) 2_Actuals" xfId="8929" xr:uid="{00000000-0005-0000-0000-0000DD220000}"/>
    <cellStyle name="PrePop Currency (0)_Actuals" xfId="8930" xr:uid="{00000000-0005-0000-0000-0000DE220000}"/>
    <cellStyle name="PrePop Currency (2)" xfId="8931" xr:uid="{00000000-0005-0000-0000-0000DF220000}"/>
    <cellStyle name="PrePop Currency (2) 2" xfId="8932" xr:uid="{00000000-0005-0000-0000-0000E0220000}"/>
    <cellStyle name="PrePop Currency (2) 2 2" xfId="8933" xr:uid="{00000000-0005-0000-0000-0000E1220000}"/>
    <cellStyle name="PrePop Currency (2) 2_Actuals" xfId="8934" xr:uid="{00000000-0005-0000-0000-0000E2220000}"/>
    <cellStyle name="PrePop Currency (2)_Actuals" xfId="8935" xr:uid="{00000000-0005-0000-0000-0000E3220000}"/>
    <cellStyle name="PrePop Units (0)" xfId="8936" xr:uid="{00000000-0005-0000-0000-0000E4220000}"/>
    <cellStyle name="PrePop Units (0) 2" xfId="8937" xr:uid="{00000000-0005-0000-0000-0000E5220000}"/>
    <cellStyle name="PrePop Units (0) 2 2" xfId="8938" xr:uid="{00000000-0005-0000-0000-0000E6220000}"/>
    <cellStyle name="PrePop Units (0) 2_Actuals" xfId="8939" xr:uid="{00000000-0005-0000-0000-0000E7220000}"/>
    <cellStyle name="PrePop Units (0)_Actuals" xfId="8940" xr:uid="{00000000-0005-0000-0000-0000E8220000}"/>
    <cellStyle name="PrePop Units (1)" xfId="8941" xr:uid="{00000000-0005-0000-0000-0000E9220000}"/>
    <cellStyle name="PrePop Units (1) 2" xfId="8942" xr:uid="{00000000-0005-0000-0000-0000EA220000}"/>
    <cellStyle name="PrePop Units (1) 2 2" xfId="8943" xr:uid="{00000000-0005-0000-0000-0000EB220000}"/>
    <cellStyle name="PrePop Units (1) 2_Actuals" xfId="8944" xr:uid="{00000000-0005-0000-0000-0000EC220000}"/>
    <cellStyle name="PrePop Units (1)_Actuals" xfId="8945" xr:uid="{00000000-0005-0000-0000-0000ED220000}"/>
    <cellStyle name="PrePop Units (2)" xfId="8946" xr:uid="{00000000-0005-0000-0000-0000EE220000}"/>
    <cellStyle name="PrePop Units (2) 2" xfId="8947" xr:uid="{00000000-0005-0000-0000-0000EF220000}"/>
    <cellStyle name="PrePop Units (2) 2 2" xfId="8948" xr:uid="{00000000-0005-0000-0000-0000F0220000}"/>
    <cellStyle name="PrePop Units (2) 2_Actuals" xfId="8949" xr:uid="{00000000-0005-0000-0000-0000F1220000}"/>
    <cellStyle name="PrePop Units (2)_Actuals" xfId="8950" xr:uid="{00000000-0005-0000-0000-0000F2220000}"/>
    <cellStyle name="pricing" xfId="8951" xr:uid="{00000000-0005-0000-0000-0000F3220000}"/>
    <cellStyle name="pricing 2" xfId="8952" xr:uid="{00000000-0005-0000-0000-0000F4220000}"/>
    <cellStyle name="pricing_Actuals" xfId="8953" xr:uid="{00000000-0005-0000-0000-0000F5220000}"/>
    <cellStyle name="Private" xfId="8954" xr:uid="{00000000-0005-0000-0000-0000F6220000}"/>
    <cellStyle name="Private 2" xfId="8955" xr:uid="{00000000-0005-0000-0000-0000F7220000}"/>
    <cellStyle name="Private 2 2" xfId="8956" xr:uid="{00000000-0005-0000-0000-0000F8220000}"/>
    <cellStyle name="Private 2_Actuals" xfId="8957" xr:uid="{00000000-0005-0000-0000-0000F9220000}"/>
    <cellStyle name="Private_Actuals" xfId="8958" xr:uid="{00000000-0005-0000-0000-0000FA220000}"/>
    <cellStyle name="Private1" xfId="8959" xr:uid="{00000000-0005-0000-0000-0000FB220000}"/>
    <cellStyle name="Product Title" xfId="8960" xr:uid="{00000000-0005-0000-0000-0000FC220000}"/>
    <cellStyle name="Prozent 2" xfId="8961" xr:uid="{00000000-0005-0000-0000-0000FD220000}"/>
    <cellStyle name="Prozent 2 2" xfId="8962" xr:uid="{00000000-0005-0000-0000-0000FE220000}"/>
    <cellStyle name="Prozent 2_Actuals" xfId="8963" xr:uid="{00000000-0005-0000-0000-0000FF220000}"/>
    <cellStyle name="PSChar" xfId="8964" xr:uid="{00000000-0005-0000-0000-000000230000}"/>
    <cellStyle name="PSChar 2" xfId="8965" xr:uid="{00000000-0005-0000-0000-000001230000}"/>
    <cellStyle name="PSChar_Actuals" xfId="8966" xr:uid="{00000000-0005-0000-0000-000002230000}"/>
    <cellStyle name="PSDate" xfId="8967" xr:uid="{00000000-0005-0000-0000-000003230000}"/>
    <cellStyle name="PSDate 2" xfId="8968" xr:uid="{00000000-0005-0000-0000-000004230000}"/>
    <cellStyle name="PSDate_Actuals" xfId="8969" xr:uid="{00000000-0005-0000-0000-000005230000}"/>
    <cellStyle name="PSDec" xfId="8970" xr:uid="{00000000-0005-0000-0000-000006230000}"/>
    <cellStyle name="PSDec 2" xfId="8971" xr:uid="{00000000-0005-0000-0000-000007230000}"/>
    <cellStyle name="PSDec_Actuals" xfId="8972" xr:uid="{00000000-0005-0000-0000-000008230000}"/>
    <cellStyle name="PSHeading" xfId="8973" xr:uid="{00000000-0005-0000-0000-000009230000}"/>
    <cellStyle name="PSHeading 2" xfId="8974" xr:uid="{00000000-0005-0000-0000-00000A230000}"/>
    <cellStyle name="PSHeading_Actuals" xfId="8975" xr:uid="{00000000-0005-0000-0000-00000B230000}"/>
    <cellStyle name="PSInt" xfId="8976" xr:uid="{00000000-0005-0000-0000-00000C230000}"/>
    <cellStyle name="PSInt 2" xfId="8977" xr:uid="{00000000-0005-0000-0000-00000D230000}"/>
    <cellStyle name="PSInt_Actuals" xfId="8978" xr:uid="{00000000-0005-0000-0000-00000E230000}"/>
    <cellStyle name="PSSpacer" xfId="8979" xr:uid="{00000000-0005-0000-0000-00000F230000}"/>
    <cellStyle name="PSSpacer 2" xfId="8980" xr:uid="{00000000-0005-0000-0000-000010230000}"/>
    <cellStyle name="PSSpacer_Actuals" xfId="8981" xr:uid="{00000000-0005-0000-0000-000011230000}"/>
    <cellStyle name="QR_Period_val" xfId="64" xr:uid="{00000000-0005-0000-0000-000012230000}"/>
    <cellStyle name="Rate" xfId="8982" xr:uid="{00000000-0005-0000-0000-000013230000}"/>
    <cellStyle name="regstoresfromspecstores" xfId="8983" xr:uid="{00000000-0005-0000-0000-000014230000}"/>
    <cellStyle name="regstoresfromspecstores 2" xfId="8984" xr:uid="{00000000-0005-0000-0000-000015230000}"/>
    <cellStyle name="regstoresfromspecstores_Actuals" xfId="8985" xr:uid="{00000000-0005-0000-0000-000016230000}"/>
    <cellStyle name="ReportTitlePrompt" xfId="8986" xr:uid="{00000000-0005-0000-0000-000017230000}"/>
    <cellStyle name="ReportTitlePrompt 2" xfId="8987" xr:uid="{00000000-0005-0000-0000-000018230000}"/>
    <cellStyle name="ReportTitlePrompt_Actuals" xfId="8988" xr:uid="{00000000-0005-0000-0000-000019230000}"/>
    <cellStyle name="ReportTitleValue" xfId="8989" xr:uid="{00000000-0005-0000-0000-00001A230000}"/>
    <cellStyle name="ReportTitleValue 2" xfId="8990" xr:uid="{00000000-0005-0000-0000-00001B230000}"/>
    <cellStyle name="ReportTitleValue_Actuals" xfId="8991" xr:uid="{00000000-0005-0000-0000-00001C230000}"/>
    <cellStyle name="RevList" xfId="8992" xr:uid="{00000000-0005-0000-0000-00001D230000}"/>
    <cellStyle name="RevList 2" xfId="8993" xr:uid="{00000000-0005-0000-0000-00001E230000}"/>
    <cellStyle name="RevList_Actuals" xfId="8994" xr:uid="{00000000-0005-0000-0000-00001F230000}"/>
    <cellStyle name="Right" xfId="8995" xr:uid="{00000000-0005-0000-0000-000020230000}"/>
    <cellStyle name="Row Name - IBM Cognos" xfId="8996" xr:uid="{00000000-0005-0000-0000-000021230000}"/>
    <cellStyle name="Row Template - IBM Cognos" xfId="8997" xr:uid="{00000000-0005-0000-0000-000022230000}"/>
    <cellStyle name="RowAcctAbovePrompt" xfId="8998" xr:uid="{00000000-0005-0000-0000-000023230000}"/>
    <cellStyle name="RowAcctAbovePrompt 2" xfId="8999" xr:uid="{00000000-0005-0000-0000-000024230000}"/>
    <cellStyle name="RowAcctAbovePrompt_Actuals" xfId="9000" xr:uid="{00000000-0005-0000-0000-000025230000}"/>
    <cellStyle name="RowAcctSOBAbovePrompt" xfId="9001" xr:uid="{00000000-0005-0000-0000-000026230000}"/>
    <cellStyle name="RowAcctSOBAbovePrompt 2" xfId="9002" xr:uid="{00000000-0005-0000-0000-000027230000}"/>
    <cellStyle name="RowAcctSOBAbovePrompt_Actuals" xfId="9003" xr:uid="{00000000-0005-0000-0000-000028230000}"/>
    <cellStyle name="RowAcctSOBValue" xfId="9004" xr:uid="{00000000-0005-0000-0000-000029230000}"/>
    <cellStyle name="RowAcctSOBValue 2" xfId="9005" xr:uid="{00000000-0005-0000-0000-00002A230000}"/>
    <cellStyle name="RowAcctSOBValue_Actuals" xfId="9006" xr:uid="{00000000-0005-0000-0000-00002B230000}"/>
    <cellStyle name="RowAcctValue" xfId="9007" xr:uid="{00000000-0005-0000-0000-00002C230000}"/>
    <cellStyle name="RowAcctValue 2" xfId="9008" xr:uid="{00000000-0005-0000-0000-00002D230000}"/>
    <cellStyle name="RowAcctValue_Actuals" xfId="9009" xr:uid="{00000000-0005-0000-0000-00002E230000}"/>
    <cellStyle name="RowAttrAbovePrompt" xfId="9010" xr:uid="{00000000-0005-0000-0000-00002F230000}"/>
    <cellStyle name="RowAttrAbovePrompt 2" xfId="9011" xr:uid="{00000000-0005-0000-0000-000030230000}"/>
    <cellStyle name="RowAttrAbovePrompt_Actuals" xfId="9012" xr:uid="{00000000-0005-0000-0000-000031230000}"/>
    <cellStyle name="RowAttrValue" xfId="9013" xr:uid="{00000000-0005-0000-0000-000032230000}"/>
    <cellStyle name="RowAttrValue 2" xfId="9014" xr:uid="{00000000-0005-0000-0000-000033230000}"/>
    <cellStyle name="RowAttrValue_Actuals" xfId="9015" xr:uid="{00000000-0005-0000-0000-000034230000}"/>
    <cellStyle name="RowColSetAbovePrompt" xfId="9016" xr:uid="{00000000-0005-0000-0000-000035230000}"/>
    <cellStyle name="RowColSetAbovePrompt 2" xfId="9017" xr:uid="{00000000-0005-0000-0000-000036230000}"/>
    <cellStyle name="RowColSetAbovePrompt_Actuals" xfId="9018" xr:uid="{00000000-0005-0000-0000-000037230000}"/>
    <cellStyle name="RowColSetLeftPrompt" xfId="9019" xr:uid="{00000000-0005-0000-0000-000038230000}"/>
    <cellStyle name="RowColSetLeftPrompt 2" xfId="9020" xr:uid="{00000000-0005-0000-0000-000039230000}"/>
    <cellStyle name="RowColSetLeftPrompt_Actuals" xfId="9021" xr:uid="{00000000-0005-0000-0000-00003A230000}"/>
    <cellStyle name="RowColSetValue" xfId="9022" xr:uid="{00000000-0005-0000-0000-00003B230000}"/>
    <cellStyle name="RowColSetValue 2" xfId="9023" xr:uid="{00000000-0005-0000-0000-00003C230000}"/>
    <cellStyle name="RowColSetValue_Actuals" xfId="9024" xr:uid="{00000000-0005-0000-0000-00003D230000}"/>
    <cellStyle name="RowLeftPrompt" xfId="9025" xr:uid="{00000000-0005-0000-0000-00003E230000}"/>
    <cellStyle name="RowLeftPrompt 2" xfId="9026" xr:uid="{00000000-0005-0000-0000-00003F230000}"/>
    <cellStyle name="RowLeftPrompt_Actuals" xfId="9027" xr:uid="{00000000-0005-0000-0000-000040230000}"/>
    <cellStyle name="Rubrik" xfId="40" xr:uid="{00000000-0005-0000-0000-000041230000}"/>
    <cellStyle name="Rubrik 1" xfId="41" xr:uid="{00000000-0005-0000-0000-000042230000}"/>
    <cellStyle name="Rubrik 2" xfId="42" xr:uid="{00000000-0005-0000-0000-000043230000}"/>
    <cellStyle name="Rubrik 3" xfId="43" xr:uid="{00000000-0005-0000-0000-000044230000}"/>
    <cellStyle name="Rubrik 4" xfId="44" xr:uid="{00000000-0005-0000-0000-000045230000}"/>
    <cellStyle name="Rubrik_APM Quarter" xfId="9028" xr:uid="{00000000-0005-0000-0000-000046230000}"/>
    <cellStyle name="S.Fr" xfId="9029" xr:uid="{00000000-0005-0000-0000-000047230000}"/>
    <cellStyle name="S.Fr 2" xfId="9030" xr:uid="{00000000-0005-0000-0000-000048230000}"/>
    <cellStyle name="S.Fr 2 2" xfId="9031" xr:uid="{00000000-0005-0000-0000-000049230000}"/>
    <cellStyle name="S.Fr 2 2 2" xfId="9032" xr:uid="{00000000-0005-0000-0000-00004A230000}"/>
    <cellStyle name="S.Fr 2 2_Actuals" xfId="9033" xr:uid="{00000000-0005-0000-0000-00004B230000}"/>
    <cellStyle name="S.Fr 2 3" xfId="9034" xr:uid="{00000000-0005-0000-0000-00004C230000}"/>
    <cellStyle name="S.Fr 2_Actuals" xfId="9035" xr:uid="{00000000-0005-0000-0000-00004D230000}"/>
    <cellStyle name="S.Fr 3" xfId="9036" xr:uid="{00000000-0005-0000-0000-00004E230000}"/>
    <cellStyle name="S.Fr 3 2" xfId="9037" xr:uid="{00000000-0005-0000-0000-00004F230000}"/>
    <cellStyle name="S.Fr 3_Actuals" xfId="9038" xr:uid="{00000000-0005-0000-0000-000050230000}"/>
    <cellStyle name="S.Fr_Actuals" xfId="9039" xr:uid="{00000000-0005-0000-0000-000051230000}"/>
    <cellStyle name="SampleUsingFormatMask" xfId="9040" xr:uid="{00000000-0005-0000-0000-000052230000}"/>
    <cellStyle name="SampleUsingFormatMask 2" xfId="9041" xr:uid="{00000000-0005-0000-0000-000053230000}"/>
    <cellStyle name="SampleUsingFormatMask_Actuals" xfId="9042" xr:uid="{00000000-0005-0000-0000-000054230000}"/>
    <cellStyle name="SampleWithNoFormatMask" xfId="9043" xr:uid="{00000000-0005-0000-0000-000055230000}"/>
    <cellStyle name="SampleWithNoFormatMask 2" xfId="9044" xr:uid="{00000000-0005-0000-0000-000056230000}"/>
    <cellStyle name="SampleWithNoFormatMask_Actuals" xfId="9045" xr:uid="{00000000-0005-0000-0000-000057230000}"/>
    <cellStyle name="sans" xfId="9046" xr:uid="{00000000-0005-0000-0000-000058230000}"/>
    <cellStyle name="SAPBEXaggData" xfId="9047" xr:uid="{00000000-0005-0000-0000-000059230000}"/>
    <cellStyle name="SAPBEXaggData 10" xfId="9048" xr:uid="{00000000-0005-0000-0000-00005A230000}"/>
    <cellStyle name="SAPBEXaggData 2" xfId="9049" xr:uid="{00000000-0005-0000-0000-00005B230000}"/>
    <cellStyle name="SAPBEXaggData 2 2" xfId="9050" xr:uid="{00000000-0005-0000-0000-00005C230000}"/>
    <cellStyle name="SAPBEXaggData 2 2 2" xfId="9051" xr:uid="{00000000-0005-0000-0000-00005D230000}"/>
    <cellStyle name="SAPBEXaggData 2 2 2 2" xfId="9052" xr:uid="{00000000-0005-0000-0000-00005E230000}"/>
    <cellStyle name="SAPBEXaggData 2 2 2_Actuals" xfId="9053" xr:uid="{00000000-0005-0000-0000-00005F230000}"/>
    <cellStyle name="SAPBEXaggData 2 2 3" xfId="9054" xr:uid="{00000000-0005-0000-0000-000060230000}"/>
    <cellStyle name="SAPBEXaggData 2 2_Actuals" xfId="9055" xr:uid="{00000000-0005-0000-0000-000061230000}"/>
    <cellStyle name="SAPBEXaggData 2 3" xfId="9056" xr:uid="{00000000-0005-0000-0000-000062230000}"/>
    <cellStyle name="SAPBEXaggData 2 3 2" xfId="9057" xr:uid="{00000000-0005-0000-0000-000063230000}"/>
    <cellStyle name="SAPBEXaggData 2 3_Actuals" xfId="9058" xr:uid="{00000000-0005-0000-0000-000064230000}"/>
    <cellStyle name="SAPBEXaggData 2 4" xfId="9059" xr:uid="{00000000-0005-0000-0000-000065230000}"/>
    <cellStyle name="SAPBEXaggData 2_Actuals" xfId="9060" xr:uid="{00000000-0005-0000-0000-000066230000}"/>
    <cellStyle name="SAPBEXaggData 3" xfId="9061" xr:uid="{00000000-0005-0000-0000-000067230000}"/>
    <cellStyle name="SAPBEXaggData 3 2" xfId="9062" xr:uid="{00000000-0005-0000-0000-000068230000}"/>
    <cellStyle name="SAPBEXaggData 3 2 2" xfId="9063" xr:uid="{00000000-0005-0000-0000-000069230000}"/>
    <cellStyle name="SAPBEXaggData 3 2_Actuals" xfId="9064" xr:uid="{00000000-0005-0000-0000-00006A230000}"/>
    <cellStyle name="SAPBEXaggData 3 3" xfId="9065" xr:uid="{00000000-0005-0000-0000-00006B230000}"/>
    <cellStyle name="SAPBEXaggData 3_Actuals" xfId="9066" xr:uid="{00000000-0005-0000-0000-00006C230000}"/>
    <cellStyle name="SAPBEXaggData 4" xfId="9067" xr:uid="{00000000-0005-0000-0000-00006D230000}"/>
    <cellStyle name="SAPBEXaggData 4 2" xfId="9068" xr:uid="{00000000-0005-0000-0000-00006E230000}"/>
    <cellStyle name="SAPBEXaggData 4_Actuals" xfId="9069" xr:uid="{00000000-0005-0000-0000-00006F230000}"/>
    <cellStyle name="SAPBEXaggData 5" xfId="9070" xr:uid="{00000000-0005-0000-0000-000070230000}"/>
    <cellStyle name="SAPBEXaggData 6" xfId="9071" xr:uid="{00000000-0005-0000-0000-000071230000}"/>
    <cellStyle name="SAPBEXaggData 7" xfId="9072" xr:uid="{00000000-0005-0000-0000-000072230000}"/>
    <cellStyle name="SAPBEXaggData 8" xfId="9073" xr:uid="{00000000-0005-0000-0000-000073230000}"/>
    <cellStyle name="SAPBEXaggData 9" xfId="9074" xr:uid="{00000000-0005-0000-0000-000074230000}"/>
    <cellStyle name="SAPBEXaggData_Actuals" xfId="9075" xr:uid="{00000000-0005-0000-0000-000075230000}"/>
    <cellStyle name="SAPBEXaggDataEmph" xfId="9076" xr:uid="{00000000-0005-0000-0000-000076230000}"/>
    <cellStyle name="SAPBEXaggDataEmph 10" xfId="9077" xr:uid="{00000000-0005-0000-0000-000077230000}"/>
    <cellStyle name="SAPBEXaggDataEmph 2" xfId="9078" xr:uid="{00000000-0005-0000-0000-000078230000}"/>
    <cellStyle name="SAPBEXaggDataEmph 2 2" xfId="9079" xr:uid="{00000000-0005-0000-0000-000079230000}"/>
    <cellStyle name="SAPBEXaggDataEmph 2 2 2" xfId="9080" xr:uid="{00000000-0005-0000-0000-00007A230000}"/>
    <cellStyle name="SAPBEXaggDataEmph 2 2 2 2" xfId="9081" xr:uid="{00000000-0005-0000-0000-00007B230000}"/>
    <cellStyle name="SAPBEXaggDataEmph 2 2 2_Actuals" xfId="9082" xr:uid="{00000000-0005-0000-0000-00007C230000}"/>
    <cellStyle name="SAPBEXaggDataEmph 2 2 3" xfId="9083" xr:uid="{00000000-0005-0000-0000-00007D230000}"/>
    <cellStyle name="SAPBEXaggDataEmph 2 2_Actuals" xfId="9084" xr:uid="{00000000-0005-0000-0000-00007E230000}"/>
    <cellStyle name="SAPBEXaggDataEmph 2 3" xfId="9085" xr:uid="{00000000-0005-0000-0000-00007F230000}"/>
    <cellStyle name="SAPBEXaggDataEmph 2 3 2" xfId="9086" xr:uid="{00000000-0005-0000-0000-000080230000}"/>
    <cellStyle name="SAPBEXaggDataEmph 2 3_Actuals" xfId="9087" xr:uid="{00000000-0005-0000-0000-000081230000}"/>
    <cellStyle name="SAPBEXaggDataEmph 2 4" xfId="9088" xr:uid="{00000000-0005-0000-0000-000082230000}"/>
    <cellStyle name="SAPBEXaggDataEmph 2_Actuals" xfId="9089" xr:uid="{00000000-0005-0000-0000-000083230000}"/>
    <cellStyle name="SAPBEXaggDataEmph 3" xfId="9090" xr:uid="{00000000-0005-0000-0000-000084230000}"/>
    <cellStyle name="SAPBEXaggDataEmph 3 2" xfId="9091" xr:uid="{00000000-0005-0000-0000-000085230000}"/>
    <cellStyle name="SAPBEXaggDataEmph 3 2 2" xfId="9092" xr:uid="{00000000-0005-0000-0000-000086230000}"/>
    <cellStyle name="SAPBEXaggDataEmph 3 2_Actuals" xfId="9093" xr:uid="{00000000-0005-0000-0000-000087230000}"/>
    <cellStyle name="SAPBEXaggDataEmph 3 3" xfId="9094" xr:uid="{00000000-0005-0000-0000-000088230000}"/>
    <cellStyle name="SAPBEXaggDataEmph 3_Actuals" xfId="9095" xr:uid="{00000000-0005-0000-0000-000089230000}"/>
    <cellStyle name="SAPBEXaggDataEmph 4" xfId="9096" xr:uid="{00000000-0005-0000-0000-00008A230000}"/>
    <cellStyle name="SAPBEXaggDataEmph 4 2" xfId="9097" xr:uid="{00000000-0005-0000-0000-00008B230000}"/>
    <cellStyle name="SAPBEXaggDataEmph 4_Actuals" xfId="9098" xr:uid="{00000000-0005-0000-0000-00008C230000}"/>
    <cellStyle name="SAPBEXaggDataEmph 5" xfId="9099" xr:uid="{00000000-0005-0000-0000-00008D230000}"/>
    <cellStyle name="SAPBEXaggDataEmph 6" xfId="9100" xr:uid="{00000000-0005-0000-0000-00008E230000}"/>
    <cellStyle name="SAPBEXaggDataEmph 7" xfId="9101" xr:uid="{00000000-0005-0000-0000-00008F230000}"/>
    <cellStyle name="SAPBEXaggDataEmph 8" xfId="9102" xr:uid="{00000000-0005-0000-0000-000090230000}"/>
    <cellStyle name="SAPBEXaggDataEmph 9" xfId="9103" xr:uid="{00000000-0005-0000-0000-000091230000}"/>
    <cellStyle name="SAPBEXaggDataEmph_Actuals" xfId="9104" xr:uid="{00000000-0005-0000-0000-000092230000}"/>
    <cellStyle name="SAPBEXaggExc1" xfId="9105" xr:uid="{00000000-0005-0000-0000-000093230000}"/>
    <cellStyle name="SAPBEXaggExc1Emph" xfId="9106" xr:uid="{00000000-0005-0000-0000-000094230000}"/>
    <cellStyle name="SAPBEXaggExc2" xfId="9107" xr:uid="{00000000-0005-0000-0000-000095230000}"/>
    <cellStyle name="SAPBEXaggExc2Emph" xfId="9108" xr:uid="{00000000-0005-0000-0000-000096230000}"/>
    <cellStyle name="SAPBEXaggItem" xfId="9109" xr:uid="{00000000-0005-0000-0000-000097230000}"/>
    <cellStyle name="SAPBEXaggItem 10" xfId="9110" xr:uid="{00000000-0005-0000-0000-000098230000}"/>
    <cellStyle name="SAPBEXaggItem 2" xfId="9111" xr:uid="{00000000-0005-0000-0000-000099230000}"/>
    <cellStyle name="SAPBEXaggItem 2 2" xfId="9112" xr:uid="{00000000-0005-0000-0000-00009A230000}"/>
    <cellStyle name="SAPBEXaggItem 2 2 2" xfId="9113" xr:uid="{00000000-0005-0000-0000-00009B230000}"/>
    <cellStyle name="SAPBEXaggItem 2 2 2 2" xfId="9114" xr:uid="{00000000-0005-0000-0000-00009C230000}"/>
    <cellStyle name="SAPBEXaggItem 2 2 2_Actuals" xfId="9115" xr:uid="{00000000-0005-0000-0000-00009D230000}"/>
    <cellStyle name="SAPBEXaggItem 2 2 3" xfId="9116" xr:uid="{00000000-0005-0000-0000-00009E230000}"/>
    <cellStyle name="SAPBEXaggItem 2 2_Actuals" xfId="9117" xr:uid="{00000000-0005-0000-0000-00009F230000}"/>
    <cellStyle name="SAPBEXaggItem 2 3" xfId="9118" xr:uid="{00000000-0005-0000-0000-0000A0230000}"/>
    <cellStyle name="SAPBEXaggItem 2 3 2" xfId="9119" xr:uid="{00000000-0005-0000-0000-0000A1230000}"/>
    <cellStyle name="SAPBEXaggItem 2 3_Actuals" xfId="9120" xr:uid="{00000000-0005-0000-0000-0000A2230000}"/>
    <cellStyle name="SAPBEXaggItem 2 4" xfId="9121" xr:uid="{00000000-0005-0000-0000-0000A3230000}"/>
    <cellStyle name="SAPBEXaggItem 2_Actuals" xfId="9122" xr:uid="{00000000-0005-0000-0000-0000A4230000}"/>
    <cellStyle name="SAPBEXaggItem 3" xfId="9123" xr:uid="{00000000-0005-0000-0000-0000A5230000}"/>
    <cellStyle name="SAPBEXaggItem 3 2" xfId="9124" xr:uid="{00000000-0005-0000-0000-0000A6230000}"/>
    <cellStyle name="SAPBEXaggItem 3 2 2" xfId="9125" xr:uid="{00000000-0005-0000-0000-0000A7230000}"/>
    <cellStyle name="SAPBEXaggItem 3 2_Actuals" xfId="9126" xr:uid="{00000000-0005-0000-0000-0000A8230000}"/>
    <cellStyle name="SAPBEXaggItem 3 3" xfId="9127" xr:uid="{00000000-0005-0000-0000-0000A9230000}"/>
    <cellStyle name="SAPBEXaggItem 3_Actuals" xfId="9128" xr:uid="{00000000-0005-0000-0000-0000AA230000}"/>
    <cellStyle name="SAPBEXaggItem 4" xfId="9129" xr:uid="{00000000-0005-0000-0000-0000AB230000}"/>
    <cellStyle name="SAPBEXaggItem 4 2" xfId="9130" xr:uid="{00000000-0005-0000-0000-0000AC230000}"/>
    <cellStyle name="SAPBEXaggItem 4_Actuals" xfId="9131" xr:uid="{00000000-0005-0000-0000-0000AD230000}"/>
    <cellStyle name="SAPBEXaggItem 5" xfId="9132" xr:uid="{00000000-0005-0000-0000-0000AE230000}"/>
    <cellStyle name="SAPBEXaggItem 6" xfId="9133" xr:uid="{00000000-0005-0000-0000-0000AF230000}"/>
    <cellStyle name="SAPBEXaggItem 7" xfId="9134" xr:uid="{00000000-0005-0000-0000-0000B0230000}"/>
    <cellStyle name="SAPBEXaggItem 8" xfId="9135" xr:uid="{00000000-0005-0000-0000-0000B1230000}"/>
    <cellStyle name="SAPBEXaggItem 9" xfId="9136" xr:uid="{00000000-0005-0000-0000-0000B2230000}"/>
    <cellStyle name="SAPBEXaggItem_Actuals" xfId="9137" xr:uid="{00000000-0005-0000-0000-0000B3230000}"/>
    <cellStyle name="SAPBEXaggItemX" xfId="9138" xr:uid="{00000000-0005-0000-0000-0000B4230000}"/>
    <cellStyle name="SAPBEXaggItemX 10" xfId="9139" xr:uid="{00000000-0005-0000-0000-0000B5230000}"/>
    <cellStyle name="SAPBEXaggItemX 2" xfId="9140" xr:uid="{00000000-0005-0000-0000-0000B6230000}"/>
    <cellStyle name="SAPBEXaggItemX 2 2" xfId="9141" xr:uid="{00000000-0005-0000-0000-0000B7230000}"/>
    <cellStyle name="SAPBEXaggItemX 2 2 2" xfId="9142" xr:uid="{00000000-0005-0000-0000-0000B8230000}"/>
    <cellStyle name="SAPBEXaggItemX 2 2 2 2" xfId="9143" xr:uid="{00000000-0005-0000-0000-0000B9230000}"/>
    <cellStyle name="SAPBEXaggItemX 2 2 2_Actuals" xfId="9144" xr:uid="{00000000-0005-0000-0000-0000BA230000}"/>
    <cellStyle name="SAPBEXaggItemX 2 2 3" xfId="9145" xr:uid="{00000000-0005-0000-0000-0000BB230000}"/>
    <cellStyle name="SAPBEXaggItemX 2 2_Actuals" xfId="9146" xr:uid="{00000000-0005-0000-0000-0000BC230000}"/>
    <cellStyle name="SAPBEXaggItemX 2 3" xfId="9147" xr:uid="{00000000-0005-0000-0000-0000BD230000}"/>
    <cellStyle name="SAPBEXaggItemX 2 3 2" xfId="9148" xr:uid="{00000000-0005-0000-0000-0000BE230000}"/>
    <cellStyle name="SAPBEXaggItemX 2 3_Actuals" xfId="9149" xr:uid="{00000000-0005-0000-0000-0000BF230000}"/>
    <cellStyle name="SAPBEXaggItemX 2 4" xfId="9150" xr:uid="{00000000-0005-0000-0000-0000C0230000}"/>
    <cellStyle name="SAPBEXaggItemX 2_Actuals" xfId="9151" xr:uid="{00000000-0005-0000-0000-0000C1230000}"/>
    <cellStyle name="SAPBEXaggItemX 3" xfId="9152" xr:uid="{00000000-0005-0000-0000-0000C2230000}"/>
    <cellStyle name="SAPBEXaggItemX 3 2" xfId="9153" xr:uid="{00000000-0005-0000-0000-0000C3230000}"/>
    <cellStyle name="SAPBEXaggItemX 3 2 2" xfId="9154" xr:uid="{00000000-0005-0000-0000-0000C4230000}"/>
    <cellStyle name="SAPBEXaggItemX 3 2_Actuals" xfId="9155" xr:uid="{00000000-0005-0000-0000-0000C5230000}"/>
    <cellStyle name="SAPBEXaggItemX 3 3" xfId="9156" xr:uid="{00000000-0005-0000-0000-0000C6230000}"/>
    <cellStyle name="SAPBEXaggItemX 3_Actuals" xfId="9157" xr:uid="{00000000-0005-0000-0000-0000C7230000}"/>
    <cellStyle name="SAPBEXaggItemX 4" xfId="9158" xr:uid="{00000000-0005-0000-0000-0000C8230000}"/>
    <cellStyle name="SAPBEXaggItemX 4 2" xfId="9159" xr:uid="{00000000-0005-0000-0000-0000C9230000}"/>
    <cellStyle name="SAPBEXaggItemX 4_Actuals" xfId="9160" xr:uid="{00000000-0005-0000-0000-0000CA230000}"/>
    <cellStyle name="SAPBEXaggItemX 5" xfId="9161" xr:uid="{00000000-0005-0000-0000-0000CB230000}"/>
    <cellStyle name="SAPBEXaggItemX 6" xfId="9162" xr:uid="{00000000-0005-0000-0000-0000CC230000}"/>
    <cellStyle name="SAPBEXaggItemX 7" xfId="9163" xr:uid="{00000000-0005-0000-0000-0000CD230000}"/>
    <cellStyle name="SAPBEXaggItemX 8" xfId="9164" xr:uid="{00000000-0005-0000-0000-0000CE230000}"/>
    <cellStyle name="SAPBEXaggItemX 9" xfId="9165" xr:uid="{00000000-0005-0000-0000-0000CF230000}"/>
    <cellStyle name="SAPBEXaggItemX_Actuals" xfId="9166" xr:uid="{00000000-0005-0000-0000-0000D0230000}"/>
    <cellStyle name="SAPBEXbackground" xfId="9167" xr:uid="{00000000-0005-0000-0000-0000D1230000}"/>
    <cellStyle name="SAPBEXchaText" xfId="9168" xr:uid="{00000000-0005-0000-0000-0000D2230000}"/>
    <cellStyle name="SAPBEXchaText 2" xfId="9169" xr:uid="{00000000-0005-0000-0000-0000D3230000}"/>
    <cellStyle name="SAPBEXchaText 2 2" xfId="9170" xr:uid="{00000000-0005-0000-0000-0000D4230000}"/>
    <cellStyle name="SAPBEXchaText 2_Actuals" xfId="9171" xr:uid="{00000000-0005-0000-0000-0000D5230000}"/>
    <cellStyle name="SAPBEXchaText 3" xfId="9172" xr:uid="{00000000-0005-0000-0000-0000D6230000}"/>
    <cellStyle name="SAPBEXchaText 3 2" xfId="9173" xr:uid="{00000000-0005-0000-0000-0000D7230000}"/>
    <cellStyle name="SAPBEXchaText 3_Actuals" xfId="9174" xr:uid="{00000000-0005-0000-0000-0000D8230000}"/>
    <cellStyle name="SAPBEXchaText 4" xfId="9175" xr:uid="{00000000-0005-0000-0000-0000D9230000}"/>
    <cellStyle name="SAPBEXchaText 5" xfId="9176" xr:uid="{00000000-0005-0000-0000-0000DA230000}"/>
    <cellStyle name="SAPBEXchaText 6" xfId="9177" xr:uid="{00000000-0005-0000-0000-0000DB230000}"/>
    <cellStyle name="SAPBEXchaText 7" xfId="9178" xr:uid="{00000000-0005-0000-0000-0000DC230000}"/>
    <cellStyle name="SAPBEXchaText 8" xfId="9179" xr:uid="{00000000-0005-0000-0000-0000DD230000}"/>
    <cellStyle name="SAPBEXchaText 9" xfId="9180" xr:uid="{00000000-0005-0000-0000-0000DE230000}"/>
    <cellStyle name="SAPBEXchaText_Actuals" xfId="9181" xr:uid="{00000000-0005-0000-0000-0000DF230000}"/>
    <cellStyle name="SAPBEXexcBad7" xfId="9182" xr:uid="{00000000-0005-0000-0000-0000E0230000}"/>
    <cellStyle name="SAPBEXexcBad7 10" xfId="9183" xr:uid="{00000000-0005-0000-0000-0000E1230000}"/>
    <cellStyle name="SAPBEXexcBad7 2" xfId="9184" xr:uid="{00000000-0005-0000-0000-0000E2230000}"/>
    <cellStyle name="SAPBEXexcBad7 2 2" xfId="9185" xr:uid="{00000000-0005-0000-0000-0000E3230000}"/>
    <cellStyle name="SAPBEXexcBad7 2 2 2" xfId="9186" xr:uid="{00000000-0005-0000-0000-0000E4230000}"/>
    <cellStyle name="SAPBEXexcBad7 2 2 2 2" xfId="9187" xr:uid="{00000000-0005-0000-0000-0000E5230000}"/>
    <cellStyle name="SAPBEXexcBad7 2 2 2_Actuals" xfId="9188" xr:uid="{00000000-0005-0000-0000-0000E6230000}"/>
    <cellStyle name="SAPBEXexcBad7 2 2 3" xfId="9189" xr:uid="{00000000-0005-0000-0000-0000E7230000}"/>
    <cellStyle name="SAPBEXexcBad7 2 2_Actuals" xfId="9190" xr:uid="{00000000-0005-0000-0000-0000E8230000}"/>
    <cellStyle name="SAPBEXexcBad7 2 3" xfId="9191" xr:uid="{00000000-0005-0000-0000-0000E9230000}"/>
    <cellStyle name="SAPBEXexcBad7 2 3 2" xfId="9192" xr:uid="{00000000-0005-0000-0000-0000EA230000}"/>
    <cellStyle name="SAPBEXexcBad7 2 3_Actuals" xfId="9193" xr:uid="{00000000-0005-0000-0000-0000EB230000}"/>
    <cellStyle name="SAPBEXexcBad7 2 4" xfId="9194" xr:uid="{00000000-0005-0000-0000-0000EC230000}"/>
    <cellStyle name="SAPBEXexcBad7 2_Actuals" xfId="9195" xr:uid="{00000000-0005-0000-0000-0000ED230000}"/>
    <cellStyle name="SAPBEXexcBad7 3" xfId="9196" xr:uid="{00000000-0005-0000-0000-0000EE230000}"/>
    <cellStyle name="SAPBEXexcBad7 3 2" xfId="9197" xr:uid="{00000000-0005-0000-0000-0000EF230000}"/>
    <cellStyle name="SAPBEXexcBad7 3 2 2" xfId="9198" xr:uid="{00000000-0005-0000-0000-0000F0230000}"/>
    <cellStyle name="SAPBEXexcBad7 3 2_Actuals" xfId="9199" xr:uid="{00000000-0005-0000-0000-0000F1230000}"/>
    <cellStyle name="SAPBEXexcBad7 3 3" xfId="9200" xr:uid="{00000000-0005-0000-0000-0000F2230000}"/>
    <cellStyle name="SAPBEXexcBad7 3_Actuals" xfId="9201" xr:uid="{00000000-0005-0000-0000-0000F3230000}"/>
    <cellStyle name="SAPBEXexcBad7 4" xfId="9202" xr:uid="{00000000-0005-0000-0000-0000F4230000}"/>
    <cellStyle name="SAPBEXexcBad7 4 2" xfId="9203" xr:uid="{00000000-0005-0000-0000-0000F5230000}"/>
    <cellStyle name="SAPBEXexcBad7 4_Actuals" xfId="9204" xr:uid="{00000000-0005-0000-0000-0000F6230000}"/>
    <cellStyle name="SAPBEXexcBad7 5" xfId="9205" xr:uid="{00000000-0005-0000-0000-0000F7230000}"/>
    <cellStyle name="SAPBEXexcBad7 6" xfId="9206" xr:uid="{00000000-0005-0000-0000-0000F8230000}"/>
    <cellStyle name="SAPBEXexcBad7 7" xfId="9207" xr:uid="{00000000-0005-0000-0000-0000F9230000}"/>
    <cellStyle name="SAPBEXexcBad7 8" xfId="9208" xr:uid="{00000000-0005-0000-0000-0000FA230000}"/>
    <cellStyle name="SAPBEXexcBad7 9" xfId="9209" xr:uid="{00000000-0005-0000-0000-0000FB230000}"/>
    <cellStyle name="SAPBEXexcBad7_Actuals" xfId="9210" xr:uid="{00000000-0005-0000-0000-0000FC230000}"/>
    <cellStyle name="SAPBEXexcBad8" xfId="9211" xr:uid="{00000000-0005-0000-0000-0000FD230000}"/>
    <cellStyle name="SAPBEXexcBad8 10" xfId="9212" xr:uid="{00000000-0005-0000-0000-0000FE230000}"/>
    <cellStyle name="SAPBEXexcBad8 2" xfId="9213" xr:uid="{00000000-0005-0000-0000-0000FF230000}"/>
    <cellStyle name="SAPBEXexcBad8 2 2" xfId="9214" xr:uid="{00000000-0005-0000-0000-000000240000}"/>
    <cellStyle name="SAPBEXexcBad8 2 2 2" xfId="9215" xr:uid="{00000000-0005-0000-0000-000001240000}"/>
    <cellStyle name="SAPBEXexcBad8 2 2 2 2" xfId="9216" xr:uid="{00000000-0005-0000-0000-000002240000}"/>
    <cellStyle name="SAPBEXexcBad8 2 2 2_Actuals" xfId="9217" xr:uid="{00000000-0005-0000-0000-000003240000}"/>
    <cellStyle name="SAPBEXexcBad8 2 2 3" xfId="9218" xr:uid="{00000000-0005-0000-0000-000004240000}"/>
    <cellStyle name="SAPBEXexcBad8 2 2_Actuals" xfId="9219" xr:uid="{00000000-0005-0000-0000-000005240000}"/>
    <cellStyle name="SAPBEXexcBad8 2 3" xfId="9220" xr:uid="{00000000-0005-0000-0000-000006240000}"/>
    <cellStyle name="SAPBEXexcBad8 2 3 2" xfId="9221" xr:uid="{00000000-0005-0000-0000-000007240000}"/>
    <cellStyle name="SAPBEXexcBad8 2 3_Actuals" xfId="9222" xr:uid="{00000000-0005-0000-0000-000008240000}"/>
    <cellStyle name="SAPBEXexcBad8 2 4" xfId="9223" xr:uid="{00000000-0005-0000-0000-000009240000}"/>
    <cellStyle name="SAPBEXexcBad8 2_Actuals" xfId="9224" xr:uid="{00000000-0005-0000-0000-00000A240000}"/>
    <cellStyle name="SAPBEXexcBad8 3" xfId="9225" xr:uid="{00000000-0005-0000-0000-00000B240000}"/>
    <cellStyle name="SAPBEXexcBad8 3 2" xfId="9226" xr:uid="{00000000-0005-0000-0000-00000C240000}"/>
    <cellStyle name="SAPBEXexcBad8 3 2 2" xfId="9227" xr:uid="{00000000-0005-0000-0000-00000D240000}"/>
    <cellStyle name="SAPBEXexcBad8 3 2_Actuals" xfId="9228" xr:uid="{00000000-0005-0000-0000-00000E240000}"/>
    <cellStyle name="SAPBEXexcBad8 3 3" xfId="9229" xr:uid="{00000000-0005-0000-0000-00000F240000}"/>
    <cellStyle name="SAPBEXexcBad8 3_Actuals" xfId="9230" xr:uid="{00000000-0005-0000-0000-000010240000}"/>
    <cellStyle name="SAPBEXexcBad8 4" xfId="9231" xr:uid="{00000000-0005-0000-0000-000011240000}"/>
    <cellStyle name="SAPBEXexcBad8 4 2" xfId="9232" xr:uid="{00000000-0005-0000-0000-000012240000}"/>
    <cellStyle name="SAPBEXexcBad8 4_Actuals" xfId="9233" xr:uid="{00000000-0005-0000-0000-000013240000}"/>
    <cellStyle name="SAPBEXexcBad8 5" xfId="9234" xr:uid="{00000000-0005-0000-0000-000014240000}"/>
    <cellStyle name="SAPBEXexcBad8 6" xfId="9235" xr:uid="{00000000-0005-0000-0000-000015240000}"/>
    <cellStyle name="SAPBEXexcBad8 7" xfId="9236" xr:uid="{00000000-0005-0000-0000-000016240000}"/>
    <cellStyle name="SAPBEXexcBad8 8" xfId="9237" xr:uid="{00000000-0005-0000-0000-000017240000}"/>
    <cellStyle name="SAPBEXexcBad8 9" xfId="9238" xr:uid="{00000000-0005-0000-0000-000018240000}"/>
    <cellStyle name="SAPBEXexcBad8_Actuals" xfId="9239" xr:uid="{00000000-0005-0000-0000-000019240000}"/>
    <cellStyle name="SAPBEXexcBad9" xfId="9240" xr:uid="{00000000-0005-0000-0000-00001A240000}"/>
    <cellStyle name="SAPBEXexcBad9 10" xfId="9241" xr:uid="{00000000-0005-0000-0000-00001B240000}"/>
    <cellStyle name="SAPBEXexcBad9 2" xfId="9242" xr:uid="{00000000-0005-0000-0000-00001C240000}"/>
    <cellStyle name="SAPBEXexcBad9 2 2" xfId="9243" xr:uid="{00000000-0005-0000-0000-00001D240000}"/>
    <cellStyle name="SAPBEXexcBad9 2 2 2" xfId="9244" xr:uid="{00000000-0005-0000-0000-00001E240000}"/>
    <cellStyle name="SAPBEXexcBad9 2 2 2 2" xfId="9245" xr:uid="{00000000-0005-0000-0000-00001F240000}"/>
    <cellStyle name="SAPBEXexcBad9 2 2 2_Actuals" xfId="9246" xr:uid="{00000000-0005-0000-0000-000020240000}"/>
    <cellStyle name="SAPBEXexcBad9 2 2 3" xfId="9247" xr:uid="{00000000-0005-0000-0000-000021240000}"/>
    <cellStyle name="SAPBEXexcBad9 2 2_Actuals" xfId="9248" xr:uid="{00000000-0005-0000-0000-000022240000}"/>
    <cellStyle name="SAPBEXexcBad9 2 3" xfId="9249" xr:uid="{00000000-0005-0000-0000-000023240000}"/>
    <cellStyle name="SAPBEXexcBad9 2 3 2" xfId="9250" xr:uid="{00000000-0005-0000-0000-000024240000}"/>
    <cellStyle name="SAPBEXexcBad9 2 3_Actuals" xfId="9251" xr:uid="{00000000-0005-0000-0000-000025240000}"/>
    <cellStyle name="SAPBEXexcBad9 2 4" xfId="9252" xr:uid="{00000000-0005-0000-0000-000026240000}"/>
    <cellStyle name="SAPBEXexcBad9 2_Actuals" xfId="9253" xr:uid="{00000000-0005-0000-0000-000027240000}"/>
    <cellStyle name="SAPBEXexcBad9 3" xfId="9254" xr:uid="{00000000-0005-0000-0000-000028240000}"/>
    <cellStyle name="SAPBEXexcBad9 3 2" xfId="9255" xr:uid="{00000000-0005-0000-0000-000029240000}"/>
    <cellStyle name="SAPBEXexcBad9 3 2 2" xfId="9256" xr:uid="{00000000-0005-0000-0000-00002A240000}"/>
    <cellStyle name="SAPBEXexcBad9 3 2_Actuals" xfId="9257" xr:uid="{00000000-0005-0000-0000-00002B240000}"/>
    <cellStyle name="SAPBEXexcBad9 3 3" xfId="9258" xr:uid="{00000000-0005-0000-0000-00002C240000}"/>
    <cellStyle name="SAPBEXexcBad9 3_Actuals" xfId="9259" xr:uid="{00000000-0005-0000-0000-00002D240000}"/>
    <cellStyle name="SAPBEXexcBad9 4" xfId="9260" xr:uid="{00000000-0005-0000-0000-00002E240000}"/>
    <cellStyle name="SAPBEXexcBad9 4 2" xfId="9261" xr:uid="{00000000-0005-0000-0000-00002F240000}"/>
    <cellStyle name="SAPBEXexcBad9 4_Actuals" xfId="9262" xr:uid="{00000000-0005-0000-0000-000030240000}"/>
    <cellStyle name="SAPBEXexcBad9 5" xfId="9263" xr:uid="{00000000-0005-0000-0000-000031240000}"/>
    <cellStyle name="SAPBEXexcBad9 6" xfId="9264" xr:uid="{00000000-0005-0000-0000-000032240000}"/>
    <cellStyle name="SAPBEXexcBad9 7" xfId="9265" xr:uid="{00000000-0005-0000-0000-000033240000}"/>
    <cellStyle name="SAPBEXexcBad9 8" xfId="9266" xr:uid="{00000000-0005-0000-0000-000034240000}"/>
    <cellStyle name="SAPBEXexcBad9 9" xfId="9267" xr:uid="{00000000-0005-0000-0000-000035240000}"/>
    <cellStyle name="SAPBEXexcBad9_Actuals" xfId="9268" xr:uid="{00000000-0005-0000-0000-000036240000}"/>
    <cellStyle name="SAPBEXexcCritical4" xfId="9269" xr:uid="{00000000-0005-0000-0000-000037240000}"/>
    <cellStyle name="SAPBEXexcCritical4 10" xfId="9270" xr:uid="{00000000-0005-0000-0000-000038240000}"/>
    <cellStyle name="SAPBEXexcCritical4 2" xfId="9271" xr:uid="{00000000-0005-0000-0000-000039240000}"/>
    <cellStyle name="SAPBEXexcCritical4 2 2" xfId="9272" xr:uid="{00000000-0005-0000-0000-00003A240000}"/>
    <cellStyle name="SAPBEXexcCritical4 2 2 2" xfId="9273" xr:uid="{00000000-0005-0000-0000-00003B240000}"/>
    <cellStyle name="SAPBEXexcCritical4 2 2 2 2" xfId="9274" xr:uid="{00000000-0005-0000-0000-00003C240000}"/>
    <cellStyle name="SAPBEXexcCritical4 2 2 2_Actuals" xfId="9275" xr:uid="{00000000-0005-0000-0000-00003D240000}"/>
    <cellStyle name="SAPBEXexcCritical4 2 2 3" xfId="9276" xr:uid="{00000000-0005-0000-0000-00003E240000}"/>
    <cellStyle name="SAPBEXexcCritical4 2 2_Actuals" xfId="9277" xr:uid="{00000000-0005-0000-0000-00003F240000}"/>
    <cellStyle name="SAPBEXexcCritical4 2 3" xfId="9278" xr:uid="{00000000-0005-0000-0000-000040240000}"/>
    <cellStyle name="SAPBEXexcCritical4 2 3 2" xfId="9279" xr:uid="{00000000-0005-0000-0000-000041240000}"/>
    <cellStyle name="SAPBEXexcCritical4 2 3_Actuals" xfId="9280" xr:uid="{00000000-0005-0000-0000-000042240000}"/>
    <cellStyle name="SAPBEXexcCritical4 2 4" xfId="9281" xr:uid="{00000000-0005-0000-0000-000043240000}"/>
    <cellStyle name="SAPBEXexcCritical4 2_Actuals" xfId="9282" xr:uid="{00000000-0005-0000-0000-000044240000}"/>
    <cellStyle name="SAPBEXexcCritical4 3" xfId="9283" xr:uid="{00000000-0005-0000-0000-000045240000}"/>
    <cellStyle name="SAPBEXexcCritical4 3 2" xfId="9284" xr:uid="{00000000-0005-0000-0000-000046240000}"/>
    <cellStyle name="SAPBEXexcCritical4 3 2 2" xfId="9285" xr:uid="{00000000-0005-0000-0000-000047240000}"/>
    <cellStyle name="SAPBEXexcCritical4 3 2_Actuals" xfId="9286" xr:uid="{00000000-0005-0000-0000-000048240000}"/>
    <cellStyle name="SAPBEXexcCritical4 3 3" xfId="9287" xr:uid="{00000000-0005-0000-0000-000049240000}"/>
    <cellStyle name="SAPBEXexcCritical4 3_Actuals" xfId="9288" xr:uid="{00000000-0005-0000-0000-00004A240000}"/>
    <cellStyle name="SAPBEXexcCritical4 4" xfId="9289" xr:uid="{00000000-0005-0000-0000-00004B240000}"/>
    <cellStyle name="SAPBEXexcCritical4 4 2" xfId="9290" xr:uid="{00000000-0005-0000-0000-00004C240000}"/>
    <cellStyle name="SAPBEXexcCritical4 4_Actuals" xfId="9291" xr:uid="{00000000-0005-0000-0000-00004D240000}"/>
    <cellStyle name="SAPBEXexcCritical4 5" xfId="9292" xr:uid="{00000000-0005-0000-0000-00004E240000}"/>
    <cellStyle name="SAPBEXexcCritical4 6" xfId="9293" xr:uid="{00000000-0005-0000-0000-00004F240000}"/>
    <cellStyle name="SAPBEXexcCritical4 7" xfId="9294" xr:uid="{00000000-0005-0000-0000-000050240000}"/>
    <cellStyle name="SAPBEXexcCritical4 8" xfId="9295" xr:uid="{00000000-0005-0000-0000-000051240000}"/>
    <cellStyle name="SAPBEXexcCritical4 9" xfId="9296" xr:uid="{00000000-0005-0000-0000-000052240000}"/>
    <cellStyle name="SAPBEXexcCritical4_Actuals" xfId="9297" xr:uid="{00000000-0005-0000-0000-000053240000}"/>
    <cellStyle name="SAPBEXexcCritical5" xfId="9298" xr:uid="{00000000-0005-0000-0000-000054240000}"/>
    <cellStyle name="SAPBEXexcCritical5 10" xfId="9299" xr:uid="{00000000-0005-0000-0000-000055240000}"/>
    <cellStyle name="SAPBEXexcCritical5 2" xfId="9300" xr:uid="{00000000-0005-0000-0000-000056240000}"/>
    <cellStyle name="SAPBEXexcCritical5 2 2" xfId="9301" xr:uid="{00000000-0005-0000-0000-000057240000}"/>
    <cellStyle name="SAPBEXexcCritical5 2 2 2" xfId="9302" xr:uid="{00000000-0005-0000-0000-000058240000}"/>
    <cellStyle name="SAPBEXexcCritical5 2 2 2 2" xfId="9303" xr:uid="{00000000-0005-0000-0000-000059240000}"/>
    <cellStyle name="SAPBEXexcCritical5 2 2 2_Actuals" xfId="9304" xr:uid="{00000000-0005-0000-0000-00005A240000}"/>
    <cellStyle name="SAPBEXexcCritical5 2 2 3" xfId="9305" xr:uid="{00000000-0005-0000-0000-00005B240000}"/>
    <cellStyle name="SAPBEXexcCritical5 2 2_Actuals" xfId="9306" xr:uid="{00000000-0005-0000-0000-00005C240000}"/>
    <cellStyle name="SAPBEXexcCritical5 2 3" xfId="9307" xr:uid="{00000000-0005-0000-0000-00005D240000}"/>
    <cellStyle name="SAPBEXexcCritical5 2 3 2" xfId="9308" xr:uid="{00000000-0005-0000-0000-00005E240000}"/>
    <cellStyle name="SAPBEXexcCritical5 2 3_Actuals" xfId="9309" xr:uid="{00000000-0005-0000-0000-00005F240000}"/>
    <cellStyle name="SAPBEXexcCritical5 2 4" xfId="9310" xr:uid="{00000000-0005-0000-0000-000060240000}"/>
    <cellStyle name="SAPBEXexcCritical5 2_Actuals" xfId="9311" xr:uid="{00000000-0005-0000-0000-000061240000}"/>
    <cellStyle name="SAPBEXexcCritical5 3" xfId="9312" xr:uid="{00000000-0005-0000-0000-000062240000}"/>
    <cellStyle name="SAPBEXexcCritical5 3 2" xfId="9313" xr:uid="{00000000-0005-0000-0000-000063240000}"/>
    <cellStyle name="SAPBEXexcCritical5 3 2 2" xfId="9314" xr:uid="{00000000-0005-0000-0000-000064240000}"/>
    <cellStyle name="SAPBEXexcCritical5 3 2_Actuals" xfId="9315" xr:uid="{00000000-0005-0000-0000-000065240000}"/>
    <cellStyle name="SAPBEXexcCritical5 3 3" xfId="9316" xr:uid="{00000000-0005-0000-0000-000066240000}"/>
    <cellStyle name="SAPBEXexcCritical5 3_Actuals" xfId="9317" xr:uid="{00000000-0005-0000-0000-000067240000}"/>
    <cellStyle name="SAPBEXexcCritical5 4" xfId="9318" xr:uid="{00000000-0005-0000-0000-000068240000}"/>
    <cellStyle name="SAPBEXexcCritical5 4 2" xfId="9319" xr:uid="{00000000-0005-0000-0000-000069240000}"/>
    <cellStyle name="SAPBEXexcCritical5 4_Actuals" xfId="9320" xr:uid="{00000000-0005-0000-0000-00006A240000}"/>
    <cellStyle name="SAPBEXexcCritical5 5" xfId="9321" xr:uid="{00000000-0005-0000-0000-00006B240000}"/>
    <cellStyle name="SAPBEXexcCritical5 6" xfId="9322" xr:uid="{00000000-0005-0000-0000-00006C240000}"/>
    <cellStyle name="SAPBEXexcCritical5 7" xfId="9323" xr:uid="{00000000-0005-0000-0000-00006D240000}"/>
    <cellStyle name="SAPBEXexcCritical5 8" xfId="9324" xr:uid="{00000000-0005-0000-0000-00006E240000}"/>
    <cellStyle name="SAPBEXexcCritical5 9" xfId="9325" xr:uid="{00000000-0005-0000-0000-00006F240000}"/>
    <cellStyle name="SAPBEXexcCritical5_Actuals" xfId="9326" xr:uid="{00000000-0005-0000-0000-000070240000}"/>
    <cellStyle name="SAPBEXexcCritical6" xfId="9327" xr:uid="{00000000-0005-0000-0000-000071240000}"/>
    <cellStyle name="SAPBEXexcCritical6 10" xfId="9328" xr:uid="{00000000-0005-0000-0000-000072240000}"/>
    <cellStyle name="SAPBEXexcCritical6 2" xfId="9329" xr:uid="{00000000-0005-0000-0000-000073240000}"/>
    <cellStyle name="SAPBEXexcCritical6 2 2" xfId="9330" xr:uid="{00000000-0005-0000-0000-000074240000}"/>
    <cellStyle name="SAPBEXexcCritical6 2 2 2" xfId="9331" xr:uid="{00000000-0005-0000-0000-000075240000}"/>
    <cellStyle name="SAPBEXexcCritical6 2 2 2 2" xfId="9332" xr:uid="{00000000-0005-0000-0000-000076240000}"/>
    <cellStyle name="SAPBEXexcCritical6 2 2 2_Actuals" xfId="9333" xr:uid="{00000000-0005-0000-0000-000077240000}"/>
    <cellStyle name="SAPBEXexcCritical6 2 2 3" xfId="9334" xr:uid="{00000000-0005-0000-0000-000078240000}"/>
    <cellStyle name="SAPBEXexcCritical6 2 2_Actuals" xfId="9335" xr:uid="{00000000-0005-0000-0000-000079240000}"/>
    <cellStyle name="SAPBEXexcCritical6 2 3" xfId="9336" xr:uid="{00000000-0005-0000-0000-00007A240000}"/>
    <cellStyle name="SAPBEXexcCritical6 2 3 2" xfId="9337" xr:uid="{00000000-0005-0000-0000-00007B240000}"/>
    <cellStyle name="SAPBEXexcCritical6 2 3_Actuals" xfId="9338" xr:uid="{00000000-0005-0000-0000-00007C240000}"/>
    <cellStyle name="SAPBEXexcCritical6 2 4" xfId="9339" xr:uid="{00000000-0005-0000-0000-00007D240000}"/>
    <cellStyle name="SAPBEXexcCritical6 2_Actuals" xfId="9340" xr:uid="{00000000-0005-0000-0000-00007E240000}"/>
    <cellStyle name="SAPBEXexcCritical6 3" xfId="9341" xr:uid="{00000000-0005-0000-0000-00007F240000}"/>
    <cellStyle name="SAPBEXexcCritical6 3 2" xfId="9342" xr:uid="{00000000-0005-0000-0000-000080240000}"/>
    <cellStyle name="SAPBEXexcCritical6 3 2 2" xfId="9343" xr:uid="{00000000-0005-0000-0000-000081240000}"/>
    <cellStyle name="SAPBEXexcCritical6 3 2_Actuals" xfId="9344" xr:uid="{00000000-0005-0000-0000-000082240000}"/>
    <cellStyle name="SAPBEXexcCritical6 3 3" xfId="9345" xr:uid="{00000000-0005-0000-0000-000083240000}"/>
    <cellStyle name="SAPBEXexcCritical6 3_Actuals" xfId="9346" xr:uid="{00000000-0005-0000-0000-000084240000}"/>
    <cellStyle name="SAPBEXexcCritical6 4" xfId="9347" xr:uid="{00000000-0005-0000-0000-000085240000}"/>
    <cellStyle name="SAPBEXexcCritical6 4 2" xfId="9348" xr:uid="{00000000-0005-0000-0000-000086240000}"/>
    <cellStyle name="SAPBEXexcCritical6 4_Actuals" xfId="9349" xr:uid="{00000000-0005-0000-0000-000087240000}"/>
    <cellStyle name="SAPBEXexcCritical6 5" xfId="9350" xr:uid="{00000000-0005-0000-0000-000088240000}"/>
    <cellStyle name="SAPBEXexcCritical6 6" xfId="9351" xr:uid="{00000000-0005-0000-0000-000089240000}"/>
    <cellStyle name="SAPBEXexcCritical6 7" xfId="9352" xr:uid="{00000000-0005-0000-0000-00008A240000}"/>
    <cellStyle name="SAPBEXexcCritical6 8" xfId="9353" xr:uid="{00000000-0005-0000-0000-00008B240000}"/>
    <cellStyle name="SAPBEXexcCritical6 9" xfId="9354" xr:uid="{00000000-0005-0000-0000-00008C240000}"/>
    <cellStyle name="SAPBEXexcCritical6_Actuals" xfId="9355" xr:uid="{00000000-0005-0000-0000-00008D240000}"/>
    <cellStyle name="SAPBEXexcGood1" xfId="9356" xr:uid="{00000000-0005-0000-0000-00008E240000}"/>
    <cellStyle name="SAPBEXexcGood1 10" xfId="9357" xr:uid="{00000000-0005-0000-0000-00008F240000}"/>
    <cellStyle name="SAPBEXexcGood1 2" xfId="9358" xr:uid="{00000000-0005-0000-0000-000090240000}"/>
    <cellStyle name="SAPBEXexcGood1 2 2" xfId="9359" xr:uid="{00000000-0005-0000-0000-000091240000}"/>
    <cellStyle name="SAPBEXexcGood1 2 2 2" xfId="9360" xr:uid="{00000000-0005-0000-0000-000092240000}"/>
    <cellStyle name="SAPBEXexcGood1 2 2 2 2" xfId="9361" xr:uid="{00000000-0005-0000-0000-000093240000}"/>
    <cellStyle name="SAPBEXexcGood1 2 2 2_Actuals" xfId="9362" xr:uid="{00000000-0005-0000-0000-000094240000}"/>
    <cellStyle name="SAPBEXexcGood1 2 2 3" xfId="9363" xr:uid="{00000000-0005-0000-0000-000095240000}"/>
    <cellStyle name="SAPBEXexcGood1 2 2_Actuals" xfId="9364" xr:uid="{00000000-0005-0000-0000-000096240000}"/>
    <cellStyle name="SAPBEXexcGood1 2 3" xfId="9365" xr:uid="{00000000-0005-0000-0000-000097240000}"/>
    <cellStyle name="SAPBEXexcGood1 2 3 2" xfId="9366" xr:uid="{00000000-0005-0000-0000-000098240000}"/>
    <cellStyle name="SAPBEXexcGood1 2 3_Actuals" xfId="9367" xr:uid="{00000000-0005-0000-0000-000099240000}"/>
    <cellStyle name="SAPBEXexcGood1 2 4" xfId="9368" xr:uid="{00000000-0005-0000-0000-00009A240000}"/>
    <cellStyle name="SAPBEXexcGood1 2_Actuals" xfId="9369" xr:uid="{00000000-0005-0000-0000-00009B240000}"/>
    <cellStyle name="SAPBEXexcGood1 3" xfId="9370" xr:uid="{00000000-0005-0000-0000-00009C240000}"/>
    <cellStyle name="SAPBEXexcGood1 3 2" xfId="9371" xr:uid="{00000000-0005-0000-0000-00009D240000}"/>
    <cellStyle name="SAPBEXexcGood1 3 2 2" xfId="9372" xr:uid="{00000000-0005-0000-0000-00009E240000}"/>
    <cellStyle name="SAPBEXexcGood1 3 2_Actuals" xfId="9373" xr:uid="{00000000-0005-0000-0000-00009F240000}"/>
    <cellStyle name="SAPBEXexcGood1 3 3" xfId="9374" xr:uid="{00000000-0005-0000-0000-0000A0240000}"/>
    <cellStyle name="SAPBEXexcGood1 3_Actuals" xfId="9375" xr:uid="{00000000-0005-0000-0000-0000A1240000}"/>
    <cellStyle name="SAPBEXexcGood1 4" xfId="9376" xr:uid="{00000000-0005-0000-0000-0000A2240000}"/>
    <cellStyle name="SAPBEXexcGood1 4 2" xfId="9377" xr:uid="{00000000-0005-0000-0000-0000A3240000}"/>
    <cellStyle name="SAPBEXexcGood1 4_Actuals" xfId="9378" xr:uid="{00000000-0005-0000-0000-0000A4240000}"/>
    <cellStyle name="SAPBEXexcGood1 5" xfId="9379" xr:uid="{00000000-0005-0000-0000-0000A5240000}"/>
    <cellStyle name="SAPBEXexcGood1 6" xfId="9380" xr:uid="{00000000-0005-0000-0000-0000A6240000}"/>
    <cellStyle name="SAPBEXexcGood1 7" xfId="9381" xr:uid="{00000000-0005-0000-0000-0000A7240000}"/>
    <cellStyle name="SAPBEXexcGood1 8" xfId="9382" xr:uid="{00000000-0005-0000-0000-0000A8240000}"/>
    <cellStyle name="SAPBEXexcGood1 9" xfId="9383" xr:uid="{00000000-0005-0000-0000-0000A9240000}"/>
    <cellStyle name="SAPBEXexcGood1_Actuals" xfId="9384" xr:uid="{00000000-0005-0000-0000-0000AA240000}"/>
    <cellStyle name="SAPBEXexcGood2" xfId="9385" xr:uid="{00000000-0005-0000-0000-0000AB240000}"/>
    <cellStyle name="SAPBEXexcGood2 10" xfId="9386" xr:uid="{00000000-0005-0000-0000-0000AC240000}"/>
    <cellStyle name="SAPBEXexcGood2 2" xfId="9387" xr:uid="{00000000-0005-0000-0000-0000AD240000}"/>
    <cellStyle name="SAPBEXexcGood2 2 2" xfId="9388" xr:uid="{00000000-0005-0000-0000-0000AE240000}"/>
    <cellStyle name="SAPBEXexcGood2 2 2 2" xfId="9389" xr:uid="{00000000-0005-0000-0000-0000AF240000}"/>
    <cellStyle name="SAPBEXexcGood2 2 2 2 2" xfId="9390" xr:uid="{00000000-0005-0000-0000-0000B0240000}"/>
    <cellStyle name="SAPBEXexcGood2 2 2 2_Actuals" xfId="9391" xr:uid="{00000000-0005-0000-0000-0000B1240000}"/>
    <cellStyle name="SAPBEXexcGood2 2 2 3" xfId="9392" xr:uid="{00000000-0005-0000-0000-0000B2240000}"/>
    <cellStyle name="SAPBEXexcGood2 2 2_Actuals" xfId="9393" xr:uid="{00000000-0005-0000-0000-0000B3240000}"/>
    <cellStyle name="SAPBEXexcGood2 2 3" xfId="9394" xr:uid="{00000000-0005-0000-0000-0000B4240000}"/>
    <cellStyle name="SAPBEXexcGood2 2 3 2" xfId="9395" xr:uid="{00000000-0005-0000-0000-0000B5240000}"/>
    <cellStyle name="SAPBEXexcGood2 2 3_Actuals" xfId="9396" xr:uid="{00000000-0005-0000-0000-0000B6240000}"/>
    <cellStyle name="SAPBEXexcGood2 2 4" xfId="9397" xr:uid="{00000000-0005-0000-0000-0000B7240000}"/>
    <cellStyle name="SAPBEXexcGood2 2_Actuals" xfId="9398" xr:uid="{00000000-0005-0000-0000-0000B8240000}"/>
    <cellStyle name="SAPBEXexcGood2 3" xfId="9399" xr:uid="{00000000-0005-0000-0000-0000B9240000}"/>
    <cellStyle name="SAPBEXexcGood2 3 2" xfId="9400" xr:uid="{00000000-0005-0000-0000-0000BA240000}"/>
    <cellStyle name="SAPBEXexcGood2 3 2 2" xfId="9401" xr:uid="{00000000-0005-0000-0000-0000BB240000}"/>
    <cellStyle name="SAPBEXexcGood2 3 2_Actuals" xfId="9402" xr:uid="{00000000-0005-0000-0000-0000BC240000}"/>
    <cellStyle name="SAPBEXexcGood2 3 3" xfId="9403" xr:uid="{00000000-0005-0000-0000-0000BD240000}"/>
    <cellStyle name="SAPBEXexcGood2 3_Actuals" xfId="9404" xr:uid="{00000000-0005-0000-0000-0000BE240000}"/>
    <cellStyle name="SAPBEXexcGood2 4" xfId="9405" xr:uid="{00000000-0005-0000-0000-0000BF240000}"/>
    <cellStyle name="SAPBEXexcGood2 4 2" xfId="9406" xr:uid="{00000000-0005-0000-0000-0000C0240000}"/>
    <cellStyle name="SAPBEXexcGood2 4_Actuals" xfId="9407" xr:uid="{00000000-0005-0000-0000-0000C1240000}"/>
    <cellStyle name="SAPBEXexcGood2 5" xfId="9408" xr:uid="{00000000-0005-0000-0000-0000C2240000}"/>
    <cellStyle name="SAPBEXexcGood2 6" xfId="9409" xr:uid="{00000000-0005-0000-0000-0000C3240000}"/>
    <cellStyle name="SAPBEXexcGood2 7" xfId="9410" xr:uid="{00000000-0005-0000-0000-0000C4240000}"/>
    <cellStyle name="SAPBEXexcGood2 8" xfId="9411" xr:uid="{00000000-0005-0000-0000-0000C5240000}"/>
    <cellStyle name="SAPBEXexcGood2 9" xfId="9412" xr:uid="{00000000-0005-0000-0000-0000C6240000}"/>
    <cellStyle name="SAPBEXexcGood2_Actuals" xfId="9413" xr:uid="{00000000-0005-0000-0000-0000C7240000}"/>
    <cellStyle name="SAPBEXexcGood3" xfId="9414" xr:uid="{00000000-0005-0000-0000-0000C8240000}"/>
    <cellStyle name="SAPBEXexcGood3 10" xfId="9415" xr:uid="{00000000-0005-0000-0000-0000C9240000}"/>
    <cellStyle name="SAPBEXexcGood3 2" xfId="9416" xr:uid="{00000000-0005-0000-0000-0000CA240000}"/>
    <cellStyle name="SAPBEXexcGood3 2 2" xfId="9417" xr:uid="{00000000-0005-0000-0000-0000CB240000}"/>
    <cellStyle name="SAPBEXexcGood3 2 2 2" xfId="9418" xr:uid="{00000000-0005-0000-0000-0000CC240000}"/>
    <cellStyle name="SAPBEXexcGood3 2 2 2 2" xfId="9419" xr:uid="{00000000-0005-0000-0000-0000CD240000}"/>
    <cellStyle name="SAPBEXexcGood3 2 2 2_Actuals" xfId="9420" xr:uid="{00000000-0005-0000-0000-0000CE240000}"/>
    <cellStyle name="SAPBEXexcGood3 2 2 3" xfId="9421" xr:uid="{00000000-0005-0000-0000-0000CF240000}"/>
    <cellStyle name="SAPBEXexcGood3 2 2_Actuals" xfId="9422" xr:uid="{00000000-0005-0000-0000-0000D0240000}"/>
    <cellStyle name="SAPBEXexcGood3 2 3" xfId="9423" xr:uid="{00000000-0005-0000-0000-0000D1240000}"/>
    <cellStyle name="SAPBEXexcGood3 2 3 2" xfId="9424" xr:uid="{00000000-0005-0000-0000-0000D2240000}"/>
    <cellStyle name="SAPBEXexcGood3 2 3_Actuals" xfId="9425" xr:uid="{00000000-0005-0000-0000-0000D3240000}"/>
    <cellStyle name="SAPBEXexcGood3 2 4" xfId="9426" xr:uid="{00000000-0005-0000-0000-0000D4240000}"/>
    <cellStyle name="SAPBEXexcGood3 2_Actuals" xfId="9427" xr:uid="{00000000-0005-0000-0000-0000D5240000}"/>
    <cellStyle name="SAPBEXexcGood3 3" xfId="9428" xr:uid="{00000000-0005-0000-0000-0000D6240000}"/>
    <cellStyle name="SAPBEXexcGood3 3 2" xfId="9429" xr:uid="{00000000-0005-0000-0000-0000D7240000}"/>
    <cellStyle name="SAPBEXexcGood3 3 2 2" xfId="9430" xr:uid="{00000000-0005-0000-0000-0000D8240000}"/>
    <cellStyle name="SAPBEXexcGood3 3 2_Actuals" xfId="9431" xr:uid="{00000000-0005-0000-0000-0000D9240000}"/>
    <cellStyle name="SAPBEXexcGood3 3 3" xfId="9432" xr:uid="{00000000-0005-0000-0000-0000DA240000}"/>
    <cellStyle name="SAPBEXexcGood3 3_Actuals" xfId="9433" xr:uid="{00000000-0005-0000-0000-0000DB240000}"/>
    <cellStyle name="SAPBEXexcGood3 4" xfId="9434" xr:uid="{00000000-0005-0000-0000-0000DC240000}"/>
    <cellStyle name="SAPBEXexcGood3 4 2" xfId="9435" xr:uid="{00000000-0005-0000-0000-0000DD240000}"/>
    <cellStyle name="SAPBEXexcGood3 4_Actuals" xfId="9436" xr:uid="{00000000-0005-0000-0000-0000DE240000}"/>
    <cellStyle name="SAPBEXexcGood3 5" xfId="9437" xr:uid="{00000000-0005-0000-0000-0000DF240000}"/>
    <cellStyle name="SAPBEXexcGood3 6" xfId="9438" xr:uid="{00000000-0005-0000-0000-0000E0240000}"/>
    <cellStyle name="SAPBEXexcGood3 7" xfId="9439" xr:uid="{00000000-0005-0000-0000-0000E1240000}"/>
    <cellStyle name="SAPBEXexcGood3 8" xfId="9440" xr:uid="{00000000-0005-0000-0000-0000E2240000}"/>
    <cellStyle name="SAPBEXexcGood3 9" xfId="9441" xr:uid="{00000000-0005-0000-0000-0000E3240000}"/>
    <cellStyle name="SAPBEXexcGood3_Actuals" xfId="9442" xr:uid="{00000000-0005-0000-0000-0000E4240000}"/>
    <cellStyle name="SAPBEXfilterDrill" xfId="9443" xr:uid="{00000000-0005-0000-0000-0000E5240000}"/>
    <cellStyle name="SAPBEXfilterDrill 2" xfId="9444" xr:uid="{00000000-0005-0000-0000-0000E6240000}"/>
    <cellStyle name="SAPBEXfilterDrill 2 2" xfId="9445" xr:uid="{00000000-0005-0000-0000-0000E7240000}"/>
    <cellStyle name="SAPBEXfilterDrill 2_Actuals" xfId="9446" xr:uid="{00000000-0005-0000-0000-0000E8240000}"/>
    <cellStyle name="SAPBEXfilterDrill 3" xfId="9447" xr:uid="{00000000-0005-0000-0000-0000E9240000}"/>
    <cellStyle name="SAPBEXfilterDrill 3 2" xfId="9448" xr:uid="{00000000-0005-0000-0000-0000EA240000}"/>
    <cellStyle name="SAPBEXfilterDrill 3_Actuals" xfId="9449" xr:uid="{00000000-0005-0000-0000-0000EB240000}"/>
    <cellStyle name="SAPBEXfilterDrill 4" xfId="9450" xr:uid="{00000000-0005-0000-0000-0000EC240000}"/>
    <cellStyle name="SAPBEXfilterDrill 5" xfId="9451" xr:uid="{00000000-0005-0000-0000-0000ED240000}"/>
    <cellStyle name="SAPBEXfilterDrill 6" xfId="9452" xr:uid="{00000000-0005-0000-0000-0000EE240000}"/>
    <cellStyle name="SAPBEXfilterDrill 7" xfId="9453" xr:uid="{00000000-0005-0000-0000-0000EF240000}"/>
    <cellStyle name="SAPBEXfilterDrill 8" xfId="9454" xr:uid="{00000000-0005-0000-0000-0000F0240000}"/>
    <cellStyle name="SAPBEXfilterDrill 9" xfId="9455" xr:uid="{00000000-0005-0000-0000-0000F1240000}"/>
    <cellStyle name="SAPBEXfilterDrill_Actuals" xfId="9456" xr:uid="{00000000-0005-0000-0000-0000F2240000}"/>
    <cellStyle name="SAPBEXfilterItem" xfId="9457" xr:uid="{00000000-0005-0000-0000-0000F3240000}"/>
    <cellStyle name="SAPBEXfilterItem 2" xfId="9458" xr:uid="{00000000-0005-0000-0000-0000F4240000}"/>
    <cellStyle name="SAPBEXfilterItem 2 2" xfId="9459" xr:uid="{00000000-0005-0000-0000-0000F5240000}"/>
    <cellStyle name="SAPBEXfilterItem 2_Actuals" xfId="9460" xr:uid="{00000000-0005-0000-0000-0000F6240000}"/>
    <cellStyle name="SAPBEXfilterItem 3" xfId="9461" xr:uid="{00000000-0005-0000-0000-0000F7240000}"/>
    <cellStyle name="SAPBEXfilterItem 3 2" xfId="9462" xr:uid="{00000000-0005-0000-0000-0000F8240000}"/>
    <cellStyle name="SAPBEXfilterItem 3_Actuals" xfId="9463" xr:uid="{00000000-0005-0000-0000-0000F9240000}"/>
    <cellStyle name="SAPBEXfilterItem 4" xfId="9464" xr:uid="{00000000-0005-0000-0000-0000FA240000}"/>
    <cellStyle name="SAPBEXfilterItem 5" xfId="9465" xr:uid="{00000000-0005-0000-0000-0000FB240000}"/>
    <cellStyle name="SAPBEXfilterItem 6" xfId="9466" xr:uid="{00000000-0005-0000-0000-0000FC240000}"/>
    <cellStyle name="SAPBEXfilterItem 7" xfId="9467" xr:uid="{00000000-0005-0000-0000-0000FD240000}"/>
    <cellStyle name="SAPBEXfilterItem 8" xfId="9468" xr:uid="{00000000-0005-0000-0000-0000FE240000}"/>
    <cellStyle name="SAPBEXfilterItem 9" xfId="9469" xr:uid="{00000000-0005-0000-0000-0000FF240000}"/>
    <cellStyle name="SAPBEXfilterItem_Actuals" xfId="9470" xr:uid="{00000000-0005-0000-0000-000000250000}"/>
    <cellStyle name="SAPBEXfilterText" xfId="9471" xr:uid="{00000000-0005-0000-0000-000001250000}"/>
    <cellStyle name="SAPBEXfilterText 2" xfId="9472" xr:uid="{00000000-0005-0000-0000-000002250000}"/>
    <cellStyle name="SAPBEXfilterText 2 2" xfId="9473" xr:uid="{00000000-0005-0000-0000-000003250000}"/>
    <cellStyle name="SAPBEXfilterText 2_Actuals" xfId="9474" xr:uid="{00000000-0005-0000-0000-000004250000}"/>
    <cellStyle name="SAPBEXfilterText 3" xfId="9475" xr:uid="{00000000-0005-0000-0000-000005250000}"/>
    <cellStyle name="SAPBEXfilterText 4" xfId="9476" xr:uid="{00000000-0005-0000-0000-000006250000}"/>
    <cellStyle name="SAPBEXfilterText 5" xfId="9477" xr:uid="{00000000-0005-0000-0000-000007250000}"/>
    <cellStyle name="SAPBEXfilterText 6" xfId="9478" xr:uid="{00000000-0005-0000-0000-000008250000}"/>
    <cellStyle name="SAPBEXfilterText 7" xfId="9479" xr:uid="{00000000-0005-0000-0000-000009250000}"/>
    <cellStyle name="SAPBEXfilterText 8" xfId="9480" xr:uid="{00000000-0005-0000-0000-00000A250000}"/>
    <cellStyle name="SAPBEXfilterText_Actuals" xfId="9481" xr:uid="{00000000-0005-0000-0000-00000B250000}"/>
    <cellStyle name="SAPBEXformats" xfId="9482" xr:uid="{00000000-0005-0000-0000-00000C250000}"/>
    <cellStyle name="SAPBEXformats 10" xfId="9483" xr:uid="{00000000-0005-0000-0000-00000D250000}"/>
    <cellStyle name="SAPBEXformats 2" xfId="9484" xr:uid="{00000000-0005-0000-0000-00000E250000}"/>
    <cellStyle name="SAPBEXformats 2 2" xfId="9485" xr:uid="{00000000-0005-0000-0000-00000F250000}"/>
    <cellStyle name="SAPBEXformats 2 2 2" xfId="9486" xr:uid="{00000000-0005-0000-0000-000010250000}"/>
    <cellStyle name="SAPBEXformats 2 2 2 2" xfId="9487" xr:uid="{00000000-0005-0000-0000-000011250000}"/>
    <cellStyle name="SAPBEXformats 2 2 2_Actuals" xfId="9488" xr:uid="{00000000-0005-0000-0000-000012250000}"/>
    <cellStyle name="SAPBEXformats 2 2 3" xfId="9489" xr:uid="{00000000-0005-0000-0000-000013250000}"/>
    <cellStyle name="SAPBEXformats 2 2_Actuals" xfId="9490" xr:uid="{00000000-0005-0000-0000-000014250000}"/>
    <cellStyle name="SAPBEXformats 2 3" xfId="9491" xr:uid="{00000000-0005-0000-0000-000015250000}"/>
    <cellStyle name="SAPBEXformats 2 3 2" xfId="9492" xr:uid="{00000000-0005-0000-0000-000016250000}"/>
    <cellStyle name="SAPBEXformats 2 3_Actuals" xfId="9493" xr:uid="{00000000-0005-0000-0000-000017250000}"/>
    <cellStyle name="SAPBEXformats 2 4" xfId="9494" xr:uid="{00000000-0005-0000-0000-000018250000}"/>
    <cellStyle name="SAPBEXformats 2_Actuals" xfId="9495" xr:uid="{00000000-0005-0000-0000-000019250000}"/>
    <cellStyle name="SAPBEXformats 3" xfId="9496" xr:uid="{00000000-0005-0000-0000-00001A250000}"/>
    <cellStyle name="SAPBEXformats 3 2" xfId="9497" xr:uid="{00000000-0005-0000-0000-00001B250000}"/>
    <cellStyle name="SAPBEXformats 3 2 2" xfId="9498" xr:uid="{00000000-0005-0000-0000-00001C250000}"/>
    <cellStyle name="SAPBEXformats 3 2_Actuals" xfId="9499" xr:uid="{00000000-0005-0000-0000-00001D250000}"/>
    <cellStyle name="SAPBEXformats 3 3" xfId="9500" xr:uid="{00000000-0005-0000-0000-00001E250000}"/>
    <cellStyle name="SAPBEXformats 3_Actuals" xfId="9501" xr:uid="{00000000-0005-0000-0000-00001F250000}"/>
    <cellStyle name="SAPBEXformats 4" xfId="9502" xr:uid="{00000000-0005-0000-0000-000020250000}"/>
    <cellStyle name="SAPBEXformats 4 2" xfId="9503" xr:uid="{00000000-0005-0000-0000-000021250000}"/>
    <cellStyle name="SAPBEXformats 4_Actuals" xfId="9504" xr:uid="{00000000-0005-0000-0000-000022250000}"/>
    <cellStyle name="SAPBEXformats 5" xfId="9505" xr:uid="{00000000-0005-0000-0000-000023250000}"/>
    <cellStyle name="SAPBEXformats 6" xfId="9506" xr:uid="{00000000-0005-0000-0000-000024250000}"/>
    <cellStyle name="SAPBEXformats 7" xfId="9507" xr:uid="{00000000-0005-0000-0000-000025250000}"/>
    <cellStyle name="SAPBEXformats 8" xfId="9508" xr:uid="{00000000-0005-0000-0000-000026250000}"/>
    <cellStyle name="SAPBEXformats 9" xfId="9509" xr:uid="{00000000-0005-0000-0000-000027250000}"/>
    <cellStyle name="SAPBEXformats_Actuals" xfId="9510" xr:uid="{00000000-0005-0000-0000-000028250000}"/>
    <cellStyle name="SAPBEXheaderData" xfId="9511" xr:uid="{00000000-0005-0000-0000-000029250000}"/>
    <cellStyle name="SAPBEXheaderItem" xfId="9512" xr:uid="{00000000-0005-0000-0000-00002A250000}"/>
    <cellStyle name="SAPBEXheaderItem 2" xfId="9513" xr:uid="{00000000-0005-0000-0000-00002B250000}"/>
    <cellStyle name="SAPBEXheaderItem 2 2" xfId="9514" xr:uid="{00000000-0005-0000-0000-00002C250000}"/>
    <cellStyle name="SAPBEXheaderItem 2_Actuals" xfId="9515" xr:uid="{00000000-0005-0000-0000-00002D250000}"/>
    <cellStyle name="SAPBEXheaderItem 3" xfId="9516" xr:uid="{00000000-0005-0000-0000-00002E250000}"/>
    <cellStyle name="SAPBEXheaderItem 3 2" xfId="9517" xr:uid="{00000000-0005-0000-0000-00002F250000}"/>
    <cellStyle name="SAPBEXheaderItem 3_Actuals" xfId="9518" xr:uid="{00000000-0005-0000-0000-000030250000}"/>
    <cellStyle name="SAPBEXheaderItem 4" xfId="9519" xr:uid="{00000000-0005-0000-0000-000031250000}"/>
    <cellStyle name="SAPBEXheaderItem 5" xfId="9520" xr:uid="{00000000-0005-0000-0000-000032250000}"/>
    <cellStyle name="SAPBEXheaderItem 6" xfId="9521" xr:uid="{00000000-0005-0000-0000-000033250000}"/>
    <cellStyle name="SAPBEXheaderItem 7" xfId="9522" xr:uid="{00000000-0005-0000-0000-000034250000}"/>
    <cellStyle name="SAPBEXheaderItem 8" xfId="9523" xr:uid="{00000000-0005-0000-0000-000035250000}"/>
    <cellStyle name="SAPBEXheaderItem 9" xfId="9524" xr:uid="{00000000-0005-0000-0000-000036250000}"/>
    <cellStyle name="SAPBEXheaderItem_Actuals" xfId="9525" xr:uid="{00000000-0005-0000-0000-000037250000}"/>
    <cellStyle name="SAPBEXheaderRowOne" xfId="9526" xr:uid="{00000000-0005-0000-0000-000038250000}"/>
    <cellStyle name="SAPBEXheaderRowThree" xfId="9527" xr:uid="{00000000-0005-0000-0000-000039250000}"/>
    <cellStyle name="SAPBEXheaderRowThree 2" xfId="9528" xr:uid="{00000000-0005-0000-0000-00003A250000}"/>
    <cellStyle name="SAPBEXheaderRowThree 3" xfId="9529" xr:uid="{00000000-0005-0000-0000-00003B250000}"/>
    <cellStyle name="SAPBEXheaderRowThree_Actuals" xfId="9530" xr:uid="{00000000-0005-0000-0000-00003C250000}"/>
    <cellStyle name="SAPBEXheaderRowTwo" xfId="9531" xr:uid="{00000000-0005-0000-0000-00003D250000}"/>
    <cellStyle name="SAPBEXheaderRowTwo 2" xfId="9532" xr:uid="{00000000-0005-0000-0000-00003E250000}"/>
    <cellStyle name="SAPBEXheaderRowTwo 3" xfId="9533" xr:uid="{00000000-0005-0000-0000-00003F250000}"/>
    <cellStyle name="SAPBEXheaderRowTwo_Actuals" xfId="9534" xr:uid="{00000000-0005-0000-0000-000040250000}"/>
    <cellStyle name="SAPBEXheaderSingleRow" xfId="9535" xr:uid="{00000000-0005-0000-0000-000041250000}"/>
    <cellStyle name="SAPBEXheaderText" xfId="9536" xr:uid="{00000000-0005-0000-0000-000042250000}"/>
    <cellStyle name="SAPBEXheaderText 2" xfId="9537" xr:uid="{00000000-0005-0000-0000-000043250000}"/>
    <cellStyle name="SAPBEXheaderText 2 2" xfId="9538" xr:uid="{00000000-0005-0000-0000-000044250000}"/>
    <cellStyle name="SAPBEXheaderText 2_Actuals" xfId="9539" xr:uid="{00000000-0005-0000-0000-000045250000}"/>
    <cellStyle name="SAPBEXheaderText 3" xfId="9540" xr:uid="{00000000-0005-0000-0000-000046250000}"/>
    <cellStyle name="SAPBEXheaderText 3 2" xfId="9541" xr:uid="{00000000-0005-0000-0000-000047250000}"/>
    <cellStyle name="SAPBEXheaderText 3_Actuals" xfId="9542" xr:uid="{00000000-0005-0000-0000-000048250000}"/>
    <cellStyle name="SAPBEXheaderText 4" xfId="9543" xr:uid="{00000000-0005-0000-0000-000049250000}"/>
    <cellStyle name="SAPBEXheaderText 5" xfId="9544" xr:uid="{00000000-0005-0000-0000-00004A250000}"/>
    <cellStyle name="SAPBEXheaderText 6" xfId="9545" xr:uid="{00000000-0005-0000-0000-00004B250000}"/>
    <cellStyle name="SAPBEXheaderText 7" xfId="9546" xr:uid="{00000000-0005-0000-0000-00004C250000}"/>
    <cellStyle name="SAPBEXheaderText 8" xfId="9547" xr:uid="{00000000-0005-0000-0000-00004D250000}"/>
    <cellStyle name="SAPBEXheaderText 9" xfId="9548" xr:uid="{00000000-0005-0000-0000-00004E250000}"/>
    <cellStyle name="SAPBEXheaderText_Actuals" xfId="9549" xr:uid="{00000000-0005-0000-0000-00004F250000}"/>
    <cellStyle name="SAPBEXHLevel0" xfId="9550" xr:uid="{00000000-0005-0000-0000-000050250000}"/>
    <cellStyle name="SAPBEXHLevel0 10" xfId="9551" xr:uid="{00000000-0005-0000-0000-000051250000}"/>
    <cellStyle name="SAPBEXHLevel0 2" xfId="9552" xr:uid="{00000000-0005-0000-0000-000052250000}"/>
    <cellStyle name="SAPBEXHLevel0 2 2" xfId="9553" xr:uid="{00000000-0005-0000-0000-000053250000}"/>
    <cellStyle name="SAPBEXHLevel0 2 2 2" xfId="9554" xr:uid="{00000000-0005-0000-0000-000054250000}"/>
    <cellStyle name="SAPBEXHLevel0 2 2 2 2" xfId="9555" xr:uid="{00000000-0005-0000-0000-000055250000}"/>
    <cellStyle name="SAPBEXHLevel0 2 2 2_Actuals" xfId="9556" xr:uid="{00000000-0005-0000-0000-000056250000}"/>
    <cellStyle name="SAPBEXHLevel0 2 2 3" xfId="9557" xr:uid="{00000000-0005-0000-0000-000057250000}"/>
    <cellStyle name="SAPBEXHLevel0 2 2_Actuals" xfId="9558" xr:uid="{00000000-0005-0000-0000-000058250000}"/>
    <cellStyle name="SAPBEXHLevel0 2 3" xfId="9559" xr:uid="{00000000-0005-0000-0000-000059250000}"/>
    <cellStyle name="SAPBEXHLevel0 2 3 2" xfId="9560" xr:uid="{00000000-0005-0000-0000-00005A250000}"/>
    <cellStyle name="SAPBEXHLevel0 2 3_Actuals" xfId="9561" xr:uid="{00000000-0005-0000-0000-00005B250000}"/>
    <cellStyle name="SAPBEXHLevel0 2 4" xfId="9562" xr:uid="{00000000-0005-0000-0000-00005C250000}"/>
    <cellStyle name="SAPBEXHLevel0 2_Actuals" xfId="9563" xr:uid="{00000000-0005-0000-0000-00005D250000}"/>
    <cellStyle name="SAPBEXHLevel0 3" xfId="9564" xr:uid="{00000000-0005-0000-0000-00005E250000}"/>
    <cellStyle name="SAPBEXHLevel0 3 2" xfId="9565" xr:uid="{00000000-0005-0000-0000-00005F250000}"/>
    <cellStyle name="SAPBEXHLevel0 3 2 2" xfId="9566" xr:uid="{00000000-0005-0000-0000-000060250000}"/>
    <cellStyle name="SAPBEXHLevel0 3 2_Actuals" xfId="9567" xr:uid="{00000000-0005-0000-0000-000061250000}"/>
    <cellStyle name="SAPBEXHLevel0 3 3" xfId="9568" xr:uid="{00000000-0005-0000-0000-000062250000}"/>
    <cellStyle name="SAPBEXHLevel0 3_Actuals" xfId="9569" xr:uid="{00000000-0005-0000-0000-000063250000}"/>
    <cellStyle name="SAPBEXHLevel0 4" xfId="9570" xr:uid="{00000000-0005-0000-0000-000064250000}"/>
    <cellStyle name="SAPBEXHLevel0 4 2" xfId="9571" xr:uid="{00000000-0005-0000-0000-000065250000}"/>
    <cellStyle name="SAPBEXHLevel0 4_Actuals" xfId="9572" xr:uid="{00000000-0005-0000-0000-000066250000}"/>
    <cellStyle name="SAPBEXHLevel0 5" xfId="9573" xr:uid="{00000000-0005-0000-0000-000067250000}"/>
    <cellStyle name="SAPBEXHLevel0 6" xfId="9574" xr:uid="{00000000-0005-0000-0000-000068250000}"/>
    <cellStyle name="SAPBEXHLevel0 7" xfId="9575" xr:uid="{00000000-0005-0000-0000-000069250000}"/>
    <cellStyle name="SAPBEXHLevel0 8" xfId="9576" xr:uid="{00000000-0005-0000-0000-00006A250000}"/>
    <cellStyle name="SAPBEXHLevel0 9" xfId="9577" xr:uid="{00000000-0005-0000-0000-00006B250000}"/>
    <cellStyle name="SAPBEXHLevel0_Actuals" xfId="9578" xr:uid="{00000000-0005-0000-0000-00006C250000}"/>
    <cellStyle name="SAPBEXHLevel0X" xfId="9579" xr:uid="{00000000-0005-0000-0000-00006D250000}"/>
    <cellStyle name="SAPBEXHLevel0X 10" xfId="9580" xr:uid="{00000000-0005-0000-0000-00006E250000}"/>
    <cellStyle name="SAPBEXHLevel0X 2" xfId="9581" xr:uid="{00000000-0005-0000-0000-00006F250000}"/>
    <cellStyle name="SAPBEXHLevel0X 2 2" xfId="9582" xr:uid="{00000000-0005-0000-0000-000070250000}"/>
    <cellStyle name="SAPBEXHLevel0X 2 2 2" xfId="9583" xr:uid="{00000000-0005-0000-0000-000071250000}"/>
    <cellStyle name="SAPBEXHLevel0X 2 2 2 2" xfId="9584" xr:uid="{00000000-0005-0000-0000-000072250000}"/>
    <cellStyle name="SAPBEXHLevel0X 2 2 2_Actuals" xfId="9585" xr:uid="{00000000-0005-0000-0000-000073250000}"/>
    <cellStyle name="SAPBEXHLevel0X 2 2 3" xfId="9586" xr:uid="{00000000-0005-0000-0000-000074250000}"/>
    <cellStyle name="SAPBEXHLevel0X 2 2_Actuals" xfId="9587" xr:uid="{00000000-0005-0000-0000-000075250000}"/>
    <cellStyle name="SAPBEXHLevel0X 2 3" xfId="9588" xr:uid="{00000000-0005-0000-0000-000076250000}"/>
    <cellStyle name="SAPBEXHLevel0X 2 3 2" xfId="9589" xr:uid="{00000000-0005-0000-0000-000077250000}"/>
    <cellStyle name="SAPBEXHLevel0X 2 3_Actuals" xfId="9590" xr:uid="{00000000-0005-0000-0000-000078250000}"/>
    <cellStyle name="SAPBEXHLevel0X 2 4" xfId="9591" xr:uid="{00000000-0005-0000-0000-000079250000}"/>
    <cellStyle name="SAPBEXHLevel0X 2_Actuals" xfId="9592" xr:uid="{00000000-0005-0000-0000-00007A250000}"/>
    <cellStyle name="SAPBEXHLevel0X 3" xfId="9593" xr:uid="{00000000-0005-0000-0000-00007B250000}"/>
    <cellStyle name="SAPBEXHLevel0X 3 2" xfId="9594" xr:uid="{00000000-0005-0000-0000-00007C250000}"/>
    <cellStyle name="SAPBEXHLevel0X 3 2 2" xfId="9595" xr:uid="{00000000-0005-0000-0000-00007D250000}"/>
    <cellStyle name="SAPBEXHLevel0X 3 2_Actuals" xfId="9596" xr:uid="{00000000-0005-0000-0000-00007E250000}"/>
    <cellStyle name="SAPBEXHLevel0X 3 3" xfId="9597" xr:uid="{00000000-0005-0000-0000-00007F250000}"/>
    <cellStyle name="SAPBEXHLevel0X 3_Actuals" xfId="9598" xr:uid="{00000000-0005-0000-0000-000080250000}"/>
    <cellStyle name="SAPBEXHLevel0X 4" xfId="9599" xr:uid="{00000000-0005-0000-0000-000081250000}"/>
    <cellStyle name="SAPBEXHLevel0X 4 2" xfId="9600" xr:uid="{00000000-0005-0000-0000-000082250000}"/>
    <cellStyle name="SAPBEXHLevel0X 4_Actuals" xfId="9601" xr:uid="{00000000-0005-0000-0000-000083250000}"/>
    <cellStyle name="SAPBEXHLevel0X 5" xfId="9602" xr:uid="{00000000-0005-0000-0000-000084250000}"/>
    <cellStyle name="SAPBEXHLevel0X 6" xfId="9603" xr:uid="{00000000-0005-0000-0000-000085250000}"/>
    <cellStyle name="SAPBEXHLevel0X 7" xfId="9604" xr:uid="{00000000-0005-0000-0000-000086250000}"/>
    <cellStyle name="SAPBEXHLevel0X 8" xfId="9605" xr:uid="{00000000-0005-0000-0000-000087250000}"/>
    <cellStyle name="SAPBEXHLevel0X 9" xfId="9606" xr:uid="{00000000-0005-0000-0000-000088250000}"/>
    <cellStyle name="SAPBEXHLevel0X_Actuals" xfId="9607" xr:uid="{00000000-0005-0000-0000-000089250000}"/>
    <cellStyle name="SAPBEXHLevel1" xfId="9608" xr:uid="{00000000-0005-0000-0000-00008A250000}"/>
    <cellStyle name="SAPBEXHLevel1 10" xfId="9609" xr:uid="{00000000-0005-0000-0000-00008B250000}"/>
    <cellStyle name="SAPBEXHLevel1 2" xfId="9610" xr:uid="{00000000-0005-0000-0000-00008C250000}"/>
    <cellStyle name="SAPBEXHLevel1 2 2" xfId="9611" xr:uid="{00000000-0005-0000-0000-00008D250000}"/>
    <cellStyle name="SAPBEXHLevel1 2 2 2" xfId="9612" xr:uid="{00000000-0005-0000-0000-00008E250000}"/>
    <cellStyle name="SAPBEXHLevel1 2 2 2 2" xfId="9613" xr:uid="{00000000-0005-0000-0000-00008F250000}"/>
    <cellStyle name="SAPBEXHLevel1 2 2 2_Actuals" xfId="9614" xr:uid="{00000000-0005-0000-0000-000090250000}"/>
    <cellStyle name="SAPBEXHLevel1 2 2 3" xfId="9615" xr:uid="{00000000-0005-0000-0000-000091250000}"/>
    <cellStyle name="SAPBEXHLevel1 2 2_Actuals" xfId="9616" xr:uid="{00000000-0005-0000-0000-000092250000}"/>
    <cellStyle name="SAPBEXHLevel1 2 3" xfId="9617" xr:uid="{00000000-0005-0000-0000-000093250000}"/>
    <cellStyle name="SAPBEXHLevel1 2 3 2" xfId="9618" xr:uid="{00000000-0005-0000-0000-000094250000}"/>
    <cellStyle name="SAPBEXHLevel1 2 3_Actuals" xfId="9619" xr:uid="{00000000-0005-0000-0000-000095250000}"/>
    <cellStyle name="SAPBEXHLevel1 2 4" xfId="9620" xr:uid="{00000000-0005-0000-0000-000096250000}"/>
    <cellStyle name="SAPBEXHLevel1 2_Actuals" xfId="9621" xr:uid="{00000000-0005-0000-0000-000097250000}"/>
    <cellStyle name="SAPBEXHLevel1 3" xfId="9622" xr:uid="{00000000-0005-0000-0000-000098250000}"/>
    <cellStyle name="SAPBEXHLevel1 3 2" xfId="9623" xr:uid="{00000000-0005-0000-0000-000099250000}"/>
    <cellStyle name="SAPBEXHLevel1 3 2 2" xfId="9624" xr:uid="{00000000-0005-0000-0000-00009A250000}"/>
    <cellStyle name="SAPBEXHLevel1 3 2_Actuals" xfId="9625" xr:uid="{00000000-0005-0000-0000-00009B250000}"/>
    <cellStyle name="SAPBEXHLevel1 3 3" xfId="9626" xr:uid="{00000000-0005-0000-0000-00009C250000}"/>
    <cellStyle name="SAPBEXHLevel1 3_Actuals" xfId="9627" xr:uid="{00000000-0005-0000-0000-00009D250000}"/>
    <cellStyle name="SAPBEXHLevel1 4" xfId="9628" xr:uid="{00000000-0005-0000-0000-00009E250000}"/>
    <cellStyle name="SAPBEXHLevel1 4 2" xfId="9629" xr:uid="{00000000-0005-0000-0000-00009F250000}"/>
    <cellStyle name="SAPBEXHLevel1 4_Actuals" xfId="9630" xr:uid="{00000000-0005-0000-0000-0000A0250000}"/>
    <cellStyle name="SAPBEXHLevel1 5" xfId="9631" xr:uid="{00000000-0005-0000-0000-0000A1250000}"/>
    <cellStyle name="SAPBEXHLevel1 6" xfId="9632" xr:uid="{00000000-0005-0000-0000-0000A2250000}"/>
    <cellStyle name="SAPBEXHLevel1 7" xfId="9633" xr:uid="{00000000-0005-0000-0000-0000A3250000}"/>
    <cellStyle name="SAPBEXHLevel1 8" xfId="9634" xr:uid="{00000000-0005-0000-0000-0000A4250000}"/>
    <cellStyle name="SAPBEXHLevel1 9" xfId="9635" xr:uid="{00000000-0005-0000-0000-0000A5250000}"/>
    <cellStyle name="SAPBEXHLevel1_Actuals" xfId="9636" xr:uid="{00000000-0005-0000-0000-0000A6250000}"/>
    <cellStyle name="SAPBEXHLevel1X" xfId="9637" xr:uid="{00000000-0005-0000-0000-0000A7250000}"/>
    <cellStyle name="SAPBEXHLevel1X 10" xfId="9638" xr:uid="{00000000-0005-0000-0000-0000A8250000}"/>
    <cellStyle name="SAPBEXHLevel1X 2" xfId="9639" xr:uid="{00000000-0005-0000-0000-0000A9250000}"/>
    <cellStyle name="SAPBEXHLevel1X 2 2" xfId="9640" xr:uid="{00000000-0005-0000-0000-0000AA250000}"/>
    <cellStyle name="SAPBEXHLevel1X 2 2 2" xfId="9641" xr:uid="{00000000-0005-0000-0000-0000AB250000}"/>
    <cellStyle name="SAPBEXHLevel1X 2 2 2 2" xfId="9642" xr:uid="{00000000-0005-0000-0000-0000AC250000}"/>
    <cellStyle name="SAPBEXHLevel1X 2 2 2_Actuals" xfId="9643" xr:uid="{00000000-0005-0000-0000-0000AD250000}"/>
    <cellStyle name="SAPBEXHLevel1X 2 2 3" xfId="9644" xr:uid="{00000000-0005-0000-0000-0000AE250000}"/>
    <cellStyle name="SAPBEXHLevel1X 2 2_Actuals" xfId="9645" xr:uid="{00000000-0005-0000-0000-0000AF250000}"/>
    <cellStyle name="SAPBEXHLevel1X 2 3" xfId="9646" xr:uid="{00000000-0005-0000-0000-0000B0250000}"/>
    <cellStyle name="SAPBEXHLevel1X 2 3 2" xfId="9647" xr:uid="{00000000-0005-0000-0000-0000B1250000}"/>
    <cellStyle name="SAPBEXHLevel1X 2 3_Actuals" xfId="9648" xr:uid="{00000000-0005-0000-0000-0000B2250000}"/>
    <cellStyle name="SAPBEXHLevel1X 2 4" xfId="9649" xr:uid="{00000000-0005-0000-0000-0000B3250000}"/>
    <cellStyle name="SAPBEXHLevel1X 2_Actuals" xfId="9650" xr:uid="{00000000-0005-0000-0000-0000B4250000}"/>
    <cellStyle name="SAPBEXHLevel1X 3" xfId="9651" xr:uid="{00000000-0005-0000-0000-0000B5250000}"/>
    <cellStyle name="SAPBEXHLevel1X 3 2" xfId="9652" xr:uid="{00000000-0005-0000-0000-0000B6250000}"/>
    <cellStyle name="SAPBEXHLevel1X 3 2 2" xfId="9653" xr:uid="{00000000-0005-0000-0000-0000B7250000}"/>
    <cellStyle name="SAPBEXHLevel1X 3 2_Actuals" xfId="9654" xr:uid="{00000000-0005-0000-0000-0000B8250000}"/>
    <cellStyle name="SAPBEXHLevel1X 3 3" xfId="9655" xr:uid="{00000000-0005-0000-0000-0000B9250000}"/>
    <cellStyle name="SAPBEXHLevel1X 3_Actuals" xfId="9656" xr:uid="{00000000-0005-0000-0000-0000BA250000}"/>
    <cellStyle name="SAPBEXHLevel1X 4" xfId="9657" xr:uid="{00000000-0005-0000-0000-0000BB250000}"/>
    <cellStyle name="SAPBEXHLevel1X 4 2" xfId="9658" xr:uid="{00000000-0005-0000-0000-0000BC250000}"/>
    <cellStyle name="SAPBEXHLevel1X 4_Actuals" xfId="9659" xr:uid="{00000000-0005-0000-0000-0000BD250000}"/>
    <cellStyle name="SAPBEXHLevel1X 5" xfId="9660" xr:uid="{00000000-0005-0000-0000-0000BE250000}"/>
    <cellStyle name="SAPBEXHLevel1X 6" xfId="9661" xr:uid="{00000000-0005-0000-0000-0000BF250000}"/>
    <cellStyle name="SAPBEXHLevel1X 7" xfId="9662" xr:uid="{00000000-0005-0000-0000-0000C0250000}"/>
    <cellStyle name="SAPBEXHLevel1X 8" xfId="9663" xr:uid="{00000000-0005-0000-0000-0000C1250000}"/>
    <cellStyle name="SAPBEXHLevel1X 9" xfId="9664" xr:uid="{00000000-0005-0000-0000-0000C2250000}"/>
    <cellStyle name="SAPBEXHLevel1X_Actuals" xfId="9665" xr:uid="{00000000-0005-0000-0000-0000C3250000}"/>
    <cellStyle name="SAPBEXHLevel2" xfId="9666" xr:uid="{00000000-0005-0000-0000-0000C4250000}"/>
    <cellStyle name="SAPBEXHLevel2 10" xfId="9667" xr:uid="{00000000-0005-0000-0000-0000C5250000}"/>
    <cellStyle name="SAPBEXHLevel2 2" xfId="9668" xr:uid="{00000000-0005-0000-0000-0000C6250000}"/>
    <cellStyle name="SAPBEXHLevel2 2 2" xfId="9669" xr:uid="{00000000-0005-0000-0000-0000C7250000}"/>
    <cellStyle name="SAPBEXHLevel2 2 2 2" xfId="9670" xr:uid="{00000000-0005-0000-0000-0000C8250000}"/>
    <cellStyle name="SAPBEXHLevel2 2 2 2 2" xfId="9671" xr:uid="{00000000-0005-0000-0000-0000C9250000}"/>
    <cellStyle name="SAPBEXHLevel2 2 2 2_Actuals" xfId="9672" xr:uid="{00000000-0005-0000-0000-0000CA250000}"/>
    <cellStyle name="SAPBEXHLevel2 2 2 3" xfId="9673" xr:uid="{00000000-0005-0000-0000-0000CB250000}"/>
    <cellStyle name="SAPBEXHLevel2 2 2_Actuals" xfId="9674" xr:uid="{00000000-0005-0000-0000-0000CC250000}"/>
    <cellStyle name="SAPBEXHLevel2 2 3" xfId="9675" xr:uid="{00000000-0005-0000-0000-0000CD250000}"/>
    <cellStyle name="SAPBEXHLevel2 2 3 2" xfId="9676" xr:uid="{00000000-0005-0000-0000-0000CE250000}"/>
    <cellStyle name="SAPBEXHLevel2 2 3_Actuals" xfId="9677" xr:uid="{00000000-0005-0000-0000-0000CF250000}"/>
    <cellStyle name="SAPBEXHLevel2 2 4" xfId="9678" xr:uid="{00000000-0005-0000-0000-0000D0250000}"/>
    <cellStyle name="SAPBEXHLevel2 2_Actuals" xfId="9679" xr:uid="{00000000-0005-0000-0000-0000D1250000}"/>
    <cellStyle name="SAPBEXHLevel2 3" xfId="9680" xr:uid="{00000000-0005-0000-0000-0000D2250000}"/>
    <cellStyle name="SAPBEXHLevel2 3 2" xfId="9681" xr:uid="{00000000-0005-0000-0000-0000D3250000}"/>
    <cellStyle name="SAPBEXHLevel2 3 2 2" xfId="9682" xr:uid="{00000000-0005-0000-0000-0000D4250000}"/>
    <cellStyle name="SAPBEXHLevel2 3 2_Actuals" xfId="9683" xr:uid="{00000000-0005-0000-0000-0000D5250000}"/>
    <cellStyle name="SAPBEXHLevel2 3 3" xfId="9684" xr:uid="{00000000-0005-0000-0000-0000D6250000}"/>
    <cellStyle name="SAPBEXHLevel2 3_Actuals" xfId="9685" xr:uid="{00000000-0005-0000-0000-0000D7250000}"/>
    <cellStyle name="SAPBEXHLevel2 4" xfId="9686" xr:uid="{00000000-0005-0000-0000-0000D8250000}"/>
    <cellStyle name="SAPBEXHLevel2 4 2" xfId="9687" xr:uid="{00000000-0005-0000-0000-0000D9250000}"/>
    <cellStyle name="SAPBEXHLevel2 4_Actuals" xfId="9688" xr:uid="{00000000-0005-0000-0000-0000DA250000}"/>
    <cellStyle name="SAPBEXHLevel2 5" xfId="9689" xr:uid="{00000000-0005-0000-0000-0000DB250000}"/>
    <cellStyle name="SAPBEXHLevel2 6" xfId="9690" xr:uid="{00000000-0005-0000-0000-0000DC250000}"/>
    <cellStyle name="SAPBEXHLevel2 7" xfId="9691" xr:uid="{00000000-0005-0000-0000-0000DD250000}"/>
    <cellStyle name="SAPBEXHLevel2 8" xfId="9692" xr:uid="{00000000-0005-0000-0000-0000DE250000}"/>
    <cellStyle name="SAPBEXHLevel2 9" xfId="9693" xr:uid="{00000000-0005-0000-0000-0000DF250000}"/>
    <cellStyle name="SAPBEXHLevel2_Actuals" xfId="9694" xr:uid="{00000000-0005-0000-0000-0000E0250000}"/>
    <cellStyle name="SAPBEXHLevel2X" xfId="9695" xr:uid="{00000000-0005-0000-0000-0000E1250000}"/>
    <cellStyle name="SAPBEXHLevel2X 10" xfId="9696" xr:uid="{00000000-0005-0000-0000-0000E2250000}"/>
    <cellStyle name="SAPBEXHLevel2X 2" xfId="9697" xr:uid="{00000000-0005-0000-0000-0000E3250000}"/>
    <cellStyle name="SAPBEXHLevel2X 2 2" xfId="9698" xr:uid="{00000000-0005-0000-0000-0000E4250000}"/>
    <cellStyle name="SAPBEXHLevel2X 2 2 2" xfId="9699" xr:uid="{00000000-0005-0000-0000-0000E5250000}"/>
    <cellStyle name="SAPBEXHLevel2X 2 2 2 2" xfId="9700" xr:uid="{00000000-0005-0000-0000-0000E6250000}"/>
    <cellStyle name="SAPBEXHLevel2X 2 2 2_Actuals" xfId="9701" xr:uid="{00000000-0005-0000-0000-0000E7250000}"/>
    <cellStyle name="SAPBEXHLevel2X 2 2 3" xfId="9702" xr:uid="{00000000-0005-0000-0000-0000E8250000}"/>
    <cellStyle name="SAPBEXHLevel2X 2 2_Actuals" xfId="9703" xr:uid="{00000000-0005-0000-0000-0000E9250000}"/>
    <cellStyle name="SAPBEXHLevel2X 2 3" xfId="9704" xr:uid="{00000000-0005-0000-0000-0000EA250000}"/>
    <cellStyle name="SAPBEXHLevel2X 2 3 2" xfId="9705" xr:uid="{00000000-0005-0000-0000-0000EB250000}"/>
    <cellStyle name="SAPBEXHLevel2X 2 3_Actuals" xfId="9706" xr:uid="{00000000-0005-0000-0000-0000EC250000}"/>
    <cellStyle name="SAPBEXHLevel2X 2 4" xfId="9707" xr:uid="{00000000-0005-0000-0000-0000ED250000}"/>
    <cellStyle name="SAPBEXHLevel2X 2_Actuals" xfId="9708" xr:uid="{00000000-0005-0000-0000-0000EE250000}"/>
    <cellStyle name="SAPBEXHLevel2X 3" xfId="9709" xr:uid="{00000000-0005-0000-0000-0000EF250000}"/>
    <cellStyle name="SAPBEXHLevel2X 3 2" xfId="9710" xr:uid="{00000000-0005-0000-0000-0000F0250000}"/>
    <cellStyle name="SAPBEXHLevel2X 3 2 2" xfId="9711" xr:uid="{00000000-0005-0000-0000-0000F1250000}"/>
    <cellStyle name="SAPBEXHLevel2X 3 2_Actuals" xfId="9712" xr:uid="{00000000-0005-0000-0000-0000F2250000}"/>
    <cellStyle name="SAPBEXHLevel2X 3 3" xfId="9713" xr:uid="{00000000-0005-0000-0000-0000F3250000}"/>
    <cellStyle name="SAPBEXHLevel2X 3_Actuals" xfId="9714" xr:uid="{00000000-0005-0000-0000-0000F4250000}"/>
    <cellStyle name="SAPBEXHLevel2X 4" xfId="9715" xr:uid="{00000000-0005-0000-0000-0000F5250000}"/>
    <cellStyle name="SAPBEXHLevel2X 4 2" xfId="9716" xr:uid="{00000000-0005-0000-0000-0000F6250000}"/>
    <cellStyle name="SAPBEXHLevel2X 4_Actuals" xfId="9717" xr:uid="{00000000-0005-0000-0000-0000F7250000}"/>
    <cellStyle name="SAPBEXHLevel2X 5" xfId="9718" xr:uid="{00000000-0005-0000-0000-0000F8250000}"/>
    <cellStyle name="SAPBEXHLevel2X 6" xfId="9719" xr:uid="{00000000-0005-0000-0000-0000F9250000}"/>
    <cellStyle name="SAPBEXHLevel2X 7" xfId="9720" xr:uid="{00000000-0005-0000-0000-0000FA250000}"/>
    <cellStyle name="SAPBEXHLevel2X 8" xfId="9721" xr:uid="{00000000-0005-0000-0000-0000FB250000}"/>
    <cellStyle name="SAPBEXHLevel2X 9" xfId="9722" xr:uid="{00000000-0005-0000-0000-0000FC250000}"/>
    <cellStyle name="SAPBEXHLevel2X_Actuals" xfId="9723" xr:uid="{00000000-0005-0000-0000-0000FD250000}"/>
    <cellStyle name="SAPBEXHLevel3" xfId="9724" xr:uid="{00000000-0005-0000-0000-0000FE250000}"/>
    <cellStyle name="SAPBEXHLevel3 10" xfId="9725" xr:uid="{00000000-0005-0000-0000-0000FF250000}"/>
    <cellStyle name="SAPBEXHLevel3 2" xfId="9726" xr:uid="{00000000-0005-0000-0000-000000260000}"/>
    <cellStyle name="SAPBEXHLevel3 2 2" xfId="9727" xr:uid="{00000000-0005-0000-0000-000001260000}"/>
    <cellStyle name="SAPBEXHLevel3 2 2 2" xfId="9728" xr:uid="{00000000-0005-0000-0000-000002260000}"/>
    <cellStyle name="SAPBEXHLevel3 2 2 2 2" xfId="9729" xr:uid="{00000000-0005-0000-0000-000003260000}"/>
    <cellStyle name="SAPBEXHLevel3 2 2 2_Actuals" xfId="9730" xr:uid="{00000000-0005-0000-0000-000004260000}"/>
    <cellStyle name="SAPBEXHLevel3 2 2 3" xfId="9731" xr:uid="{00000000-0005-0000-0000-000005260000}"/>
    <cellStyle name="SAPBEXHLevel3 2 2_Actuals" xfId="9732" xr:uid="{00000000-0005-0000-0000-000006260000}"/>
    <cellStyle name="SAPBEXHLevel3 2 3" xfId="9733" xr:uid="{00000000-0005-0000-0000-000007260000}"/>
    <cellStyle name="SAPBEXHLevel3 2 3 2" xfId="9734" xr:uid="{00000000-0005-0000-0000-000008260000}"/>
    <cellStyle name="SAPBEXHLevel3 2 3_Actuals" xfId="9735" xr:uid="{00000000-0005-0000-0000-000009260000}"/>
    <cellStyle name="SAPBEXHLevel3 2 4" xfId="9736" xr:uid="{00000000-0005-0000-0000-00000A260000}"/>
    <cellStyle name="SAPBEXHLevel3 2_Actuals" xfId="9737" xr:uid="{00000000-0005-0000-0000-00000B260000}"/>
    <cellStyle name="SAPBEXHLevel3 3" xfId="9738" xr:uid="{00000000-0005-0000-0000-00000C260000}"/>
    <cellStyle name="SAPBEXHLevel3 3 2" xfId="9739" xr:uid="{00000000-0005-0000-0000-00000D260000}"/>
    <cellStyle name="SAPBEXHLevel3 3 2 2" xfId="9740" xr:uid="{00000000-0005-0000-0000-00000E260000}"/>
    <cellStyle name="SAPBEXHLevel3 3 2_Actuals" xfId="9741" xr:uid="{00000000-0005-0000-0000-00000F260000}"/>
    <cellStyle name="SAPBEXHLevel3 3 3" xfId="9742" xr:uid="{00000000-0005-0000-0000-000010260000}"/>
    <cellStyle name="SAPBEXHLevel3 3_Actuals" xfId="9743" xr:uid="{00000000-0005-0000-0000-000011260000}"/>
    <cellStyle name="SAPBEXHLevel3 4" xfId="9744" xr:uid="{00000000-0005-0000-0000-000012260000}"/>
    <cellStyle name="SAPBEXHLevel3 4 2" xfId="9745" xr:uid="{00000000-0005-0000-0000-000013260000}"/>
    <cellStyle name="SAPBEXHLevel3 4_Actuals" xfId="9746" xr:uid="{00000000-0005-0000-0000-000014260000}"/>
    <cellStyle name="SAPBEXHLevel3 5" xfId="9747" xr:uid="{00000000-0005-0000-0000-000015260000}"/>
    <cellStyle name="SAPBEXHLevel3 6" xfId="9748" xr:uid="{00000000-0005-0000-0000-000016260000}"/>
    <cellStyle name="SAPBEXHLevel3 7" xfId="9749" xr:uid="{00000000-0005-0000-0000-000017260000}"/>
    <cellStyle name="SAPBEXHLevel3 8" xfId="9750" xr:uid="{00000000-0005-0000-0000-000018260000}"/>
    <cellStyle name="SAPBEXHLevel3 9" xfId="9751" xr:uid="{00000000-0005-0000-0000-000019260000}"/>
    <cellStyle name="SAPBEXHLevel3_Actuals" xfId="9752" xr:uid="{00000000-0005-0000-0000-00001A260000}"/>
    <cellStyle name="SAPBEXHLevel3X" xfId="9753" xr:uid="{00000000-0005-0000-0000-00001B260000}"/>
    <cellStyle name="SAPBEXHLevel3X 10" xfId="9754" xr:uid="{00000000-0005-0000-0000-00001C260000}"/>
    <cellStyle name="SAPBEXHLevel3X 2" xfId="9755" xr:uid="{00000000-0005-0000-0000-00001D260000}"/>
    <cellStyle name="SAPBEXHLevel3X 2 2" xfId="9756" xr:uid="{00000000-0005-0000-0000-00001E260000}"/>
    <cellStyle name="SAPBEXHLevel3X 2 2 2" xfId="9757" xr:uid="{00000000-0005-0000-0000-00001F260000}"/>
    <cellStyle name="SAPBEXHLevel3X 2 2 2 2" xfId="9758" xr:uid="{00000000-0005-0000-0000-000020260000}"/>
    <cellStyle name="SAPBEXHLevel3X 2 2 2_Actuals" xfId="9759" xr:uid="{00000000-0005-0000-0000-000021260000}"/>
    <cellStyle name="SAPBEXHLevel3X 2 2 3" xfId="9760" xr:uid="{00000000-0005-0000-0000-000022260000}"/>
    <cellStyle name="SAPBEXHLevel3X 2 2_Actuals" xfId="9761" xr:uid="{00000000-0005-0000-0000-000023260000}"/>
    <cellStyle name="SAPBEXHLevel3X 2 3" xfId="9762" xr:uid="{00000000-0005-0000-0000-000024260000}"/>
    <cellStyle name="SAPBEXHLevel3X 2 3 2" xfId="9763" xr:uid="{00000000-0005-0000-0000-000025260000}"/>
    <cellStyle name="SAPBEXHLevel3X 2 3_Actuals" xfId="9764" xr:uid="{00000000-0005-0000-0000-000026260000}"/>
    <cellStyle name="SAPBEXHLevel3X 2 4" xfId="9765" xr:uid="{00000000-0005-0000-0000-000027260000}"/>
    <cellStyle name="SAPBEXHLevel3X 2_Actuals" xfId="9766" xr:uid="{00000000-0005-0000-0000-000028260000}"/>
    <cellStyle name="SAPBEXHLevel3X 3" xfId="9767" xr:uid="{00000000-0005-0000-0000-000029260000}"/>
    <cellStyle name="SAPBEXHLevel3X 3 2" xfId="9768" xr:uid="{00000000-0005-0000-0000-00002A260000}"/>
    <cellStyle name="SAPBEXHLevel3X 3 2 2" xfId="9769" xr:uid="{00000000-0005-0000-0000-00002B260000}"/>
    <cellStyle name="SAPBEXHLevel3X 3 2_Actuals" xfId="9770" xr:uid="{00000000-0005-0000-0000-00002C260000}"/>
    <cellStyle name="SAPBEXHLevel3X 3 3" xfId="9771" xr:uid="{00000000-0005-0000-0000-00002D260000}"/>
    <cellStyle name="SAPBEXHLevel3X 3_Actuals" xfId="9772" xr:uid="{00000000-0005-0000-0000-00002E260000}"/>
    <cellStyle name="SAPBEXHLevel3X 4" xfId="9773" xr:uid="{00000000-0005-0000-0000-00002F260000}"/>
    <cellStyle name="SAPBEXHLevel3X 4 2" xfId="9774" xr:uid="{00000000-0005-0000-0000-000030260000}"/>
    <cellStyle name="SAPBEXHLevel3X 4_Actuals" xfId="9775" xr:uid="{00000000-0005-0000-0000-000031260000}"/>
    <cellStyle name="SAPBEXHLevel3X 5" xfId="9776" xr:uid="{00000000-0005-0000-0000-000032260000}"/>
    <cellStyle name="SAPBEXHLevel3X 6" xfId="9777" xr:uid="{00000000-0005-0000-0000-000033260000}"/>
    <cellStyle name="SAPBEXHLevel3X 7" xfId="9778" xr:uid="{00000000-0005-0000-0000-000034260000}"/>
    <cellStyle name="SAPBEXHLevel3X 8" xfId="9779" xr:uid="{00000000-0005-0000-0000-000035260000}"/>
    <cellStyle name="SAPBEXHLevel3X 9" xfId="9780" xr:uid="{00000000-0005-0000-0000-000036260000}"/>
    <cellStyle name="SAPBEXHLevel3X_Actuals" xfId="9781" xr:uid="{00000000-0005-0000-0000-000037260000}"/>
    <cellStyle name="SAPBEXinputData" xfId="9782" xr:uid="{00000000-0005-0000-0000-000038260000}"/>
    <cellStyle name="SAPBEXItemHeader" xfId="9783" xr:uid="{00000000-0005-0000-0000-000039260000}"/>
    <cellStyle name="SAPBEXItemHeader 2" xfId="9784" xr:uid="{00000000-0005-0000-0000-00003A260000}"/>
    <cellStyle name="SAPBEXItemHeader 3" xfId="9785" xr:uid="{00000000-0005-0000-0000-00003B260000}"/>
    <cellStyle name="SAPBEXItemHeader 4" xfId="9786" xr:uid="{00000000-0005-0000-0000-00003C260000}"/>
    <cellStyle name="SAPBEXItemHeader 5" xfId="9787" xr:uid="{00000000-0005-0000-0000-00003D260000}"/>
    <cellStyle name="SAPBEXItemHeader 6" xfId="9788" xr:uid="{00000000-0005-0000-0000-00003E260000}"/>
    <cellStyle name="SAPBEXresData" xfId="9789" xr:uid="{00000000-0005-0000-0000-00003F260000}"/>
    <cellStyle name="SAPBEXresData 10" xfId="9790" xr:uid="{00000000-0005-0000-0000-000040260000}"/>
    <cellStyle name="SAPBEXresData 2" xfId="9791" xr:uid="{00000000-0005-0000-0000-000041260000}"/>
    <cellStyle name="SAPBEXresData 2 2" xfId="9792" xr:uid="{00000000-0005-0000-0000-000042260000}"/>
    <cellStyle name="SAPBEXresData 2 2 2" xfId="9793" xr:uid="{00000000-0005-0000-0000-000043260000}"/>
    <cellStyle name="SAPBEXresData 2 2 2 2" xfId="9794" xr:uid="{00000000-0005-0000-0000-000044260000}"/>
    <cellStyle name="SAPBEXresData 2 2 2_Actuals" xfId="9795" xr:uid="{00000000-0005-0000-0000-000045260000}"/>
    <cellStyle name="SAPBEXresData 2 2 3" xfId="9796" xr:uid="{00000000-0005-0000-0000-000046260000}"/>
    <cellStyle name="SAPBEXresData 2 2_Actuals" xfId="9797" xr:uid="{00000000-0005-0000-0000-000047260000}"/>
    <cellStyle name="SAPBEXresData 2 3" xfId="9798" xr:uid="{00000000-0005-0000-0000-000048260000}"/>
    <cellStyle name="SAPBEXresData 2 3 2" xfId="9799" xr:uid="{00000000-0005-0000-0000-000049260000}"/>
    <cellStyle name="SAPBEXresData 2 3_Actuals" xfId="9800" xr:uid="{00000000-0005-0000-0000-00004A260000}"/>
    <cellStyle name="SAPBEXresData 2 4" xfId="9801" xr:uid="{00000000-0005-0000-0000-00004B260000}"/>
    <cellStyle name="SAPBEXresData 2_Actuals" xfId="9802" xr:uid="{00000000-0005-0000-0000-00004C260000}"/>
    <cellStyle name="SAPBEXresData 3" xfId="9803" xr:uid="{00000000-0005-0000-0000-00004D260000}"/>
    <cellStyle name="SAPBEXresData 3 2" xfId="9804" xr:uid="{00000000-0005-0000-0000-00004E260000}"/>
    <cellStyle name="SAPBEXresData 3 2 2" xfId="9805" xr:uid="{00000000-0005-0000-0000-00004F260000}"/>
    <cellStyle name="SAPBEXresData 3 2_Actuals" xfId="9806" xr:uid="{00000000-0005-0000-0000-000050260000}"/>
    <cellStyle name="SAPBEXresData 3 3" xfId="9807" xr:uid="{00000000-0005-0000-0000-000051260000}"/>
    <cellStyle name="SAPBEXresData 3_Actuals" xfId="9808" xr:uid="{00000000-0005-0000-0000-000052260000}"/>
    <cellStyle name="SAPBEXresData 4" xfId="9809" xr:uid="{00000000-0005-0000-0000-000053260000}"/>
    <cellStyle name="SAPBEXresData 4 2" xfId="9810" xr:uid="{00000000-0005-0000-0000-000054260000}"/>
    <cellStyle name="SAPBEXresData 4_Actuals" xfId="9811" xr:uid="{00000000-0005-0000-0000-000055260000}"/>
    <cellStyle name="SAPBEXresData 5" xfId="9812" xr:uid="{00000000-0005-0000-0000-000056260000}"/>
    <cellStyle name="SAPBEXresData 6" xfId="9813" xr:uid="{00000000-0005-0000-0000-000057260000}"/>
    <cellStyle name="SAPBEXresData 7" xfId="9814" xr:uid="{00000000-0005-0000-0000-000058260000}"/>
    <cellStyle name="SAPBEXresData 8" xfId="9815" xr:uid="{00000000-0005-0000-0000-000059260000}"/>
    <cellStyle name="SAPBEXresData 9" xfId="9816" xr:uid="{00000000-0005-0000-0000-00005A260000}"/>
    <cellStyle name="SAPBEXresData_Actuals" xfId="9817" xr:uid="{00000000-0005-0000-0000-00005B260000}"/>
    <cellStyle name="SAPBEXresDataEmph" xfId="9818" xr:uid="{00000000-0005-0000-0000-00005C260000}"/>
    <cellStyle name="SAPBEXresDataEmph 10" xfId="9819" xr:uid="{00000000-0005-0000-0000-00005D260000}"/>
    <cellStyle name="SAPBEXresDataEmph 2" xfId="9820" xr:uid="{00000000-0005-0000-0000-00005E260000}"/>
    <cellStyle name="SAPBEXresDataEmph 2 2" xfId="9821" xr:uid="{00000000-0005-0000-0000-00005F260000}"/>
    <cellStyle name="SAPBEXresDataEmph 2 2 2" xfId="9822" xr:uid="{00000000-0005-0000-0000-000060260000}"/>
    <cellStyle name="SAPBEXresDataEmph 2 2 2 2" xfId="9823" xr:uid="{00000000-0005-0000-0000-000061260000}"/>
    <cellStyle name="SAPBEXresDataEmph 2 2 2_Actuals" xfId="9824" xr:uid="{00000000-0005-0000-0000-000062260000}"/>
    <cellStyle name="SAPBEXresDataEmph 2 2 3" xfId="9825" xr:uid="{00000000-0005-0000-0000-000063260000}"/>
    <cellStyle name="SAPBEXresDataEmph 2 2_Actuals" xfId="9826" xr:uid="{00000000-0005-0000-0000-000064260000}"/>
    <cellStyle name="SAPBEXresDataEmph 2 3" xfId="9827" xr:uid="{00000000-0005-0000-0000-000065260000}"/>
    <cellStyle name="SAPBEXresDataEmph 2 3 2" xfId="9828" xr:uid="{00000000-0005-0000-0000-000066260000}"/>
    <cellStyle name="SAPBEXresDataEmph 2 3_Actuals" xfId="9829" xr:uid="{00000000-0005-0000-0000-000067260000}"/>
    <cellStyle name="SAPBEXresDataEmph 2 4" xfId="9830" xr:uid="{00000000-0005-0000-0000-000068260000}"/>
    <cellStyle name="SAPBEXresDataEmph 2_Actuals" xfId="9831" xr:uid="{00000000-0005-0000-0000-000069260000}"/>
    <cellStyle name="SAPBEXresDataEmph 3" xfId="9832" xr:uid="{00000000-0005-0000-0000-00006A260000}"/>
    <cellStyle name="SAPBEXresDataEmph 3 2" xfId="9833" xr:uid="{00000000-0005-0000-0000-00006B260000}"/>
    <cellStyle name="SAPBEXresDataEmph 3 2 2" xfId="9834" xr:uid="{00000000-0005-0000-0000-00006C260000}"/>
    <cellStyle name="SAPBEXresDataEmph 3 2_Actuals" xfId="9835" xr:uid="{00000000-0005-0000-0000-00006D260000}"/>
    <cellStyle name="SAPBEXresDataEmph 3 3" xfId="9836" xr:uid="{00000000-0005-0000-0000-00006E260000}"/>
    <cellStyle name="SAPBEXresDataEmph 3_Actuals" xfId="9837" xr:uid="{00000000-0005-0000-0000-00006F260000}"/>
    <cellStyle name="SAPBEXresDataEmph 4" xfId="9838" xr:uid="{00000000-0005-0000-0000-000070260000}"/>
    <cellStyle name="SAPBEXresDataEmph 4 2" xfId="9839" xr:uid="{00000000-0005-0000-0000-000071260000}"/>
    <cellStyle name="SAPBEXresDataEmph 4_Actuals" xfId="9840" xr:uid="{00000000-0005-0000-0000-000072260000}"/>
    <cellStyle name="SAPBEXresDataEmph 5" xfId="9841" xr:uid="{00000000-0005-0000-0000-000073260000}"/>
    <cellStyle name="SAPBEXresDataEmph 6" xfId="9842" xr:uid="{00000000-0005-0000-0000-000074260000}"/>
    <cellStyle name="SAPBEXresDataEmph 7" xfId="9843" xr:uid="{00000000-0005-0000-0000-000075260000}"/>
    <cellStyle name="SAPBEXresDataEmph 8" xfId="9844" xr:uid="{00000000-0005-0000-0000-000076260000}"/>
    <cellStyle name="SAPBEXresDataEmph 9" xfId="9845" xr:uid="{00000000-0005-0000-0000-000077260000}"/>
    <cellStyle name="SAPBEXresDataEmph_Actuals" xfId="9846" xr:uid="{00000000-0005-0000-0000-000078260000}"/>
    <cellStyle name="SAPBEXresExc1" xfId="9847" xr:uid="{00000000-0005-0000-0000-000079260000}"/>
    <cellStyle name="SAPBEXresExc1 2" xfId="9848" xr:uid="{00000000-0005-0000-0000-00007A260000}"/>
    <cellStyle name="SAPBEXresExc1 3" xfId="9849" xr:uid="{00000000-0005-0000-0000-00007B260000}"/>
    <cellStyle name="SAPBEXresExc1_Actuals" xfId="9850" xr:uid="{00000000-0005-0000-0000-00007C260000}"/>
    <cellStyle name="SAPBEXresExc1Emph" xfId="9851" xr:uid="{00000000-0005-0000-0000-00007D260000}"/>
    <cellStyle name="SAPBEXresExc1Emph 2" xfId="9852" xr:uid="{00000000-0005-0000-0000-00007E260000}"/>
    <cellStyle name="SAPBEXresExc1Emph 3" xfId="9853" xr:uid="{00000000-0005-0000-0000-00007F260000}"/>
    <cellStyle name="SAPBEXresExc1Emph_Actuals" xfId="9854" xr:uid="{00000000-0005-0000-0000-000080260000}"/>
    <cellStyle name="SAPBEXresExc2" xfId="9855" xr:uid="{00000000-0005-0000-0000-000081260000}"/>
    <cellStyle name="SAPBEXresExc2 2" xfId="9856" xr:uid="{00000000-0005-0000-0000-000082260000}"/>
    <cellStyle name="SAPBEXresExc2 3" xfId="9857" xr:uid="{00000000-0005-0000-0000-000083260000}"/>
    <cellStyle name="SAPBEXresExc2_Actuals" xfId="9858" xr:uid="{00000000-0005-0000-0000-000084260000}"/>
    <cellStyle name="SAPBEXresExc2Emph" xfId="9859" xr:uid="{00000000-0005-0000-0000-000085260000}"/>
    <cellStyle name="SAPBEXresExc2Emph 2" xfId="9860" xr:uid="{00000000-0005-0000-0000-000086260000}"/>
    <cellStyle name="SAPBEXresExc2Emph 3" xfId="9861" xr:uid="{00000000-0005-0000-0000-000087260000}"/>
    <cellStyle name="SAPBEXresExc2Emph_Actuals" xfId="9862" xr:uid="{00000000-0005-0000-0000-000088260000}"/>
    <cellStyle name="SAPBEXresItem" xfId="9863" xr:uid="{00000000-0005-0000-0000-000089260000}"/>
    <cellStyle name="SAPBEXresItem 10" xfId="9864" xr:uid="{00000000-0005-0000-0000-00008A260000}"/>
    <cellStyle name="SAPBEXresItem 2" xfId="9865" xr:uid="{00000000-0005-0000-0000-00008B260000}"/>
    <cellStyle name="SAPBEXresItem 2 2" xfId="9866" xr:uid="{00000000-0005-0000-0000-00008C260000}"/>
    <cellStyle name="SAPBEXresItem 2 2 2" xfId="9867" xr:uid="{00000000-0005-0000-0000-00008D260000}"/>
    <cellStyle name="SAPBEXresItem 2 2 2 2" xfId="9868" xr:uid="{00000000-0005-0000-0000-00008E260000}"/>
    <cellStyle name="SAPBEXresItem 2 2 2_Actuals" xfId="9869" xr:uid="{00000000-0005-0000-0000-00008F260000}"/>
    <cellStyle name="SAPBEXresItem 2 2 3" xfId="9870" xr:uid="{00000000-0005-0000-0000-000090260000}"/>
    <cellStyle name="SAPBEXresItem 2 2_Actuals" xfId="9871" xr:uid="{00000000-0005-0000-0000-000091260000}"/>
    <cellStyle name="SAPBEXresItem 2 3" xfId="9872" xr:uid="{00000000-0005-0000-0000-000092260000}"/>
    <cellStyle name="SAPBEXresItem 2 3 2" xfId="9873" xr:uid="{00000000-0005-0000-0000-000093260000}"/>
    <cellStyle name="SAPBEXresItem 2 3_Actuals" xfId="9874" xr:uid="{00000000-0005-0000-0000-000094260000}"/>
    <cellStyle name="SAPBEXresItem 2 4" xfId="9875" xr:uid="{00000000-0005-0000-0000-000095260000}"/>
    <cellStyle name="SAPBEXresItem 2_Actuals" xfId="9876" xr:uid="{00000000-0005-0000-0000-000096260000}"/>
    <cellStyle name="SAPBEXresItem 3" xfId="9877" xr:uid="{00000000-0005-0000-0000-000097260000}"/>
    <cellStyle name="SAPBEXresItem 3 2" xfId="9878" xr:uid="{00000000-0005-0000-0000-000098260000}"/>
    <cellStyle name="SAPBEXresItem 3 2 2" xfId="9879" xr:uid="{00000000-0005-0000-0000-000099260000}"/>
    <cellStyle name="SAPBEXresItem 3 2_Actuals" xfId="9880" xr:uid="{00000000-0005-0000-0000-00009A260000}"/>
    <cellStyle name="SAPBEXresItem 3 3" xfId="9881" xr:uid="{00000000-0005-0000-0000-00009B260000}"/>
    <cellStyle name="SAPBEXresItem 3_Actuals" xfId="9882" xr:uid="{00000000-0005-0000-0000-00009C260000}"/>
    <cellStyle name="SAPBEXresItem 4" xfId="9883" xr:uid="{00000000-0005-0000-0000-00009D260000}"/>
    <cellStyle name="SAPBEXresItem 4 2" xfId="9884" xr:uid="{00000000-0005-0000-0000-00009E260000}"/>
    <cellStyle name="SAPBEXresItem 4_Actuals" xfId="9885" xr:uid="{00000000-0005-0000-0000-00009F260000}"/>
    <cellStyle name="SAPBEXresItem 5" xfId="9886" xr:uid="{00000000-0005-0000-0000-0000A0260000}"/>
    <cellStyle name="SAPBEXresItem 6" xfId="9887" xr:uid="{00000000-0005-0000-0000-0000A1260000}"/>
    <cellStyle name="SAPBEXresItem 7" xfId="9888" xr:uid="{00000000-0005-0000-0000-0000A2260000}"/>
    <cellStyle name="SAPBEXresItem 8" xfId="9889" xr:uid="{00000000-0005-0000-0000-0000A3260000}"/>
    <cellStyle name="SAPBEXresItem 9" xfId="9890" xr:uid="{00000000-0005-0000-0000-0000A4260000}"/>
    <cellStyle name="SAPBEXresItem_Actuals" xfId="9891" xr:uid="{00000000-0005-0000-0000-0000A5260000}"/>
    <cellStyle name="SAPBEXresItemX" xfId="9892" xr:uid="{00000000-0005-0000-0000-0000A6260000}"/>
    <cellStyle name="SAPBEXresItemX 10" xfId="9893" xr:uid="{00000000-0005-0000-0000-0000A7260000}"/>
    <cellStyle name="SAPBEXresItemX 2" xfId="9894" xr:uid="{00000000-0005-0000-0000-0000A8260000}"/>
    <cellStyle name="SAPBEXresItemX 2 2" xfId="9895" xr:uid="{00000000-0005-0000-0000-0000A9260000}"/>
    <cellStyle name="SAPBEXresItemX 2 2 2" xfId="9896" xr:uid="{00000000-0005-0000-0000-0000AA260000}"/>
    <cellStyle name="SAPBEXresItemX 2 2 2 2" xfId="9897" xr:uid="{00000000-0005-0000-0000-0000AB260000}"/>
    <cellStyle name="SAPBEXresItemX 2 2 2_Actuals" xfId="9898" xr:uid="{00000000-0005-0000-0000-0000AC260000}"/>
    <cellStyle name="SAPBEXresItemX 2 2 3" xfId="9899" xr:uid="{00000000-0005-0000-0000-0000AD260000}"/>
    <cellStyle name="SAPBEXresItemX 2 2_Actuals" xfId="9900" xr:uid="{00000000-0005-0000-0000-0000AE260000}"/>
    <cellStyle name="SAPBEXresItemX 2 3" xfId="9901" xr:uid="{00000000-0005-0000-0000-0000AF260000}"/>
    <cellStyle name="SAPBEXresItemX 2 3 2" xfId="9902" xr:uid="{00000000-0005-0000-0000-0000B0260000}"/>
    <cellStyle name="SAPBEXresItemX 2 3_Actuals" xfId="9903" xr:uid="{00000000-0005-0000-0000-0000B1260000}"/>
    <cellStyle name="SAPBEXresItemX 2 4" xfId="9904" xr:uid="{00000000-0005-0000-0000-0000B2260000}"/>
    <cellStyle name="SAPBEXresItemX 2_Actuals" xfId="9905" xr:uid="{00000000-0005-0000-0000-0000B3260000}"/>
    <cellStyle name="SAPBEXresItemX 3" xfId="9906" xr:uid="{00000000-0005-0000-0000-0000B4260000}"/>
    <cellStyle name="SAPBEXresItemX 3 2" xfId="9907" xr:uid="{00000000-0005-0000-0000-0000B5260000}"/>
    <cellStyle name="SAPBEXresItemX 3 2 2" xfId="9908" xr:uid="{00000000-0005-0000-0000-0000B6260000}"/>
    <cellStyle name="SAPBEXresItemX 3 2_Actuals" xfId="9909" xr:uid="{00000000-0005-0000-0000-0000B7260000}"/>
    <cellStyle name="SAPBEXresItemX 3 3" xfId="9910" xr:uid="{00000000-0005-0000-0000-0000B8260000}"/>
    <cellStyle name="SAPBEXresItemX 3_Actuals" xfId="9911" xr:uid="{00000000-0005-0000-0000-0000B9260000}"/>
    <cellStyle name="SAPBEXresItemX 4" xfId="9912" xr:uid="{00000000-0005-0000-0000-0000BA260000}"/>
    <cellStyle name="SAPBEXresItemX 4 2" xfId="9913" xr:uid="{00000000-0005-0000-0000-0000BB260000}"/>
    <cellStyle name="SAPBEXresItemX 4_Actuals" xfId="9914" xr:uid="{00000000-0005-0000-0000-0000BC260000}"/>
    <cellStyle name="SAPBEXresItemX 5" xfId="9915" xr:uid="{00000000-0005-0000-0000-0000BD260000}"/>
    <cellStyle name="SAPBEXresItemX 6" xfId="9916" xr:uid="{00000000-0005-0000-0000-0000BE260000}"/>
    <cellStyle name="SAPBEXresItemX 7" xfId="9917" xr:uid="{00000000-0005-0000-0000-0000BF260000}"/>
    <cellStyle name="SAPBEXresItemX 8" xfId="9918" xr:uid="{00000000-0005-0000-0000-0000C0260000}"/>
    <cellStyle name="SAPBEXresItemX 9" xfId="9919" xr:uid="{00000000-0005-0000-0000-0000C1260000}"/>
    <cellStyle name="SAPBEXresItemX_Actuals" xfId="9920" xr:uid="{00000000-0005-0000-0000-0000C2260000}"/>
    <cellStyle name="SAPBEXstdData" xfId="9921" xr:uid="{00000000-0005-0000-0000-0000C3260000}"/>
    <cellStyle name="SAPBEXstdData 10" xfId="9922" xr:uid="{00000000-0005-0000-0000-0000C4260000}"/>
    <cellStyle name="SAPBEXstdData 2" xfId="9923" xr:uid="{00000000-0005-0000-0000-0000C5260000}"/>
    <cellStyle name="SAPBEXstdData 2 2" xfId="9924" xr:uid="{00000000-0005-0000-0000-0000C6260000}"/>
    <cellStyle name="SAPBEXstdData 2 2 2" xfId="9925" xr:uid="{00000000-0005-0000-0000-0000C7260000}"/>
    <cellStyle name="SAPBEXstdData 2 2 2 2" xfId="9926" xr:uid="{00000000-0005-0000-0000-0000C8260000}"/>
    <cellStyle name="SAPBEXstdData 2 2 2_Actuals" xfId="9927" xr:uid="{00000000-0005-0000-0000-0000C9260000}"/>
    <cellStyle name="SAPBEXstdData 2 2 3" xfId="9928" xr:uid="{00000000-0005-0000-0000-0000CA260000}"/>
    <cellStyle name="SAPBEXstdData 2 2_Actuals" xfId="9929" xr:uid="{00000000-0005-0000-0000-0000CB260000}"/>
    <cellStyle name="SAPBEXstdData 2 3" xfId="9930" xr:uid="{00000000-0005-0000-0000-0000CC260000}"/>
    <cellStyle name="SAPBEXstdData 2 3 2" xfId="9931" xr:uid="{00000000-0005-0000-0000-0000CD260000}"/>
    <cellStyle name="SAPBEXstdData 2 3_Actuals" xfId="9932" xr:uid="{00000000-0005-0000-0000-0000CE260000}"/>
    <cellStyle name="SAPBEXstdData 2 4" xfId="9933" xr:uid="{00000000-0005-0000-0000-0000CF260000}"/>
    <cellStyle name="SAPBEXstdData 2_Actuals" xfId="9934" xr:uid="{00000000-0005-0000-0000-0000D0260000}"/>
    <cellStyle name="SAPBEXstdData 3" xfId="9935" xr:uid="{00000000-0005-0000-0000-0000D1260000}"/>
    <cellStyle name="SAPBEXstdData 3 2" xfId="9936" xr:uid="{00000000-0005-0000-0000-0000D2260000}"/>
    <cellStyle name="SAPBEXstdData 3 2 2" xfId="9937" xr:uid="{00000000-0005-0000-0000-0000D3260000}"/>
    <cellStyle name="SAPBEXstdData 3 2_Actuals" xfId="9938" xr:uid="{00000000-0005-0000-0000-0000D4260000}"/>
    <cellStyle name="SAPBEXstdData 3 3" xfId="9939" xr:uid="{00000000-0005-0000-0000-0000D5260000}"/>
    <cellStyle name="SAPBEXstdData 3_Actuals" xfId="9940" xr:uid="{00000000-0005-0000-0000-0000D6260000}"/>
    <cellStyle name="SAPBEXstdData 4" xfId="9941" xr:uid="{00000000-0005-0000-0000-0000D7260000}"/>
    <cellStyle name="SAPBEXstdData 4 2" xfId="9942" xr:uid="{00000000-0005-0000-0000-0000D8260000}"/>
    <cellStyle name="SAPBEXstdData 4_Actuals" xfId="9943" xr:uid="{00000000-0005-0000-0000-0000D9260000}"/>
    <cellStyle name="SAPBEXstdData 5" xfId="9944" xr:uid="{00000000-0005-0000-0000-0000DA260000}"/>
    <cellStyle name="SAPBEXstdData 6" xfId="9945" xr:uid="{00000000-0005-0000-0000-0000DB260000}"/>
    <cellStyle name="SAPBEXstdData 7" xfId="9946" xr:uid="{00000000-0005-0000-0000-0000DC260000}"/>
    <cellStyle name="SAPBEXstdData 8" xfId="9947" xr:uid="{00000000-0005-0000-0000-0000DD260000}"/>
    <cellStyle name="SAPBEXstdData 9" xfId="9948" xr:uid="{00000000-0005-0000-0000-0000DE260000}"/>
    <cellStyle name="SAPBEXstdData_Actuals" xfId="9949" xr:uid="{00000000-0005-0000-0000-0000DF260000}"/>
    <cellStyle name="SAPBEXstdDataEmph" xfId="9950" xr:uid="{00000000-0005-0000-0000-0000E0260000}"/>
    <cellStyle name="SAPBEXstdDataEmph 10" xfId="9951" xr:uid="{00000000-0005-0000-0000-0000E1260000}"/>
    <cellStyle name="SAPBEXstdDataEmph 2" xfId="9952" xr:uid="{00000000-0005-0000-0000-0000E2260000}"/>
    <cellStyle name="SAPBEXstdDataEmph 2 2" xfId="9953" xr:uid="{00000000-0005-0000-0000-0000E3260000}"/>
    <cellStyle name="SAPBEXstdDataEmph 2 2 2" xfId="9954" xr:uid="{00000000-0005-0000-0000-0000E4260000}"/>
    <cellStyle name="SAPBEXstdDataEmph 2 2 2 2" xfId="9955" xr:uid="{00000000-0005-0000-0000-0000E5260000}"/>
    <cellStyle name="SAPBEXstdDataEmph 2 2 2_Actuals" xfId="9956" xr:uid="{00000000-0005-0000-0000-0000E6260000}"/>
    <cellStyle name="SAPBEXstdDataEmph 2 2 3" xfId="9957" xr:uid="{00000000-0005-0000-0000-0000E7260000}"/>
    <cellStyle name="SAPBEXstdDataEmph 2 2_Actuals" xfId="9958" xr:uid="{00000000-0005-0000-0000-0000E8260000}"/>
    <cellStyle name="SAPBEXstdDataEmph 2 3" xfId="9959" xr:uid="{00000000-0005-0000-0000-0000E9260000}"/>
    <cellStyle name="SAPBEXstdDataEmph 2 3 2" xfId="9960" xr:uid="{00000000-0005-0000-0000-0000EA260000}"/>
    <cellStyle name="SAPBEXstdDataEmph 2 3_Actuals" xfId="9961" xr:uid="{00000000-0005-0000-0000-0000EB260000}"/>
    <cellStyle name="SAPBEXstdDataEmph 2 4" xfId="9962" xr:uid="{00000000-0005-0000-0000-0000EC260000}"/>
    <cellStyle name="SAPBEXstdDataEmph 2_Actuals" xfId="9963" xr:uid="{00000000-0005-0000-0000-0000ED260000}"/>
    <cellStyle name="SAPBEXstdDataEmph 3" xfId="9964" xr:uid="{00000000-0005-0000-0000-0000EE260000}"/>
    <cellStyle name="SAPBEXstdDataEmph 3 2" xfId="9965" xr:uid="{00000000-0005-0000-0000-0000EF260000}"/>
    <cellStyle name="SAPBEXstdDataEmph 3 2 2" xfId="9966" xr:uid="{00000000-0005-0000-0000-0000F0260000}"/>
    <cellStyle name="SAPBEXstdDataEmph 3 2_Actuals" xfId="9967" xr:uid="{00000000-0005-0000-0000-0000F1260000}"/>
    <cellStyle name="SAPBEXstdDataEmph 3 3" xfId="9968" xr:uid="{00000000-0005-0000-0000-0000F2260000}"/>
    <cellStyle name="SAPBEXstdDataEmph 3_Actuals" xfId="9969" xr:uid="{00000000-0005-0000-0000-0000F3260000}"/>
    <cellStyle name="SAPBEXstdDataEmph 4" xfId="9970" xr:uid="{00000000-0005-0000-0000-0000F4260000}"/>
    <cellStyle name="SAPBEXstdDataEmph 4 2" xfId="9971" xr:uid="{00000000-0005-0000-0000-0000F5260000}"/>
    <cellStyle name="SAPBEXstdDataEmph 4_Actuals" xfId="9972" xr:uid="{00000000-0005-0000-0000-0000F6260000}"/>
    <cellStyle name="SAPBEXstdDataEmph 5" xfId="9973" xr:uid="{00000000-0005-0000-0000-0000F7260000}"/>
    <cellStyle name="SAPBEXstdDataEmph 6" xfId="9974" xr:uid="{00000000-0005-0000-0000-0000F8260000}"/>
    <cellStyle name="SAPBEXstdDataEmph 7" xfId="9975" xr:uid="{00000000-0005-0000-0000-0000F9260000}"/>
    <cellStyle name="SAPBEXstdDataEmph 8" xfId="9976" xr:uid="{00000000-0005-0000-0000-0000FA260000}"/>
    <cellStyle name="SAPBEXstdDataEmph 9" xfId="9977" xr:uid="{00000000-0005-0000-0000-0000FB260000}"/>
    <cellStyle name="SAPBEXstdDataEmph_Actuals" xfId="9978" xr:uid="{00000000-0005-0000-0000-0000FC260000}"/>
    <cellStyle name="SAPBEXstdExc1" xfId="9979" xr:uid="{00000000-0005-0000-0000-0000FD260000}"/>
    <cellStyle name="SAPBEXstdExc1 2" xfId="9980" xr:uid="{00000000-0005-0000-0000-0000FE260000}"/>
    <cellStyle name="SAPBEXstdExc1 3" xfId="9981" xr:uid="{00000000-0005-0000-0000-0000FF260000}"/>
    <cellStyle name="SAPBEXstdExc1_Actuals" xfId="9982" xr:uid="{00000000-0005-0000-0000-000000270000}"/>
    <cellStyle name="SAPBEXstdExc1Emph" xfId="9983" xr:uid="{00000000-0005-0000-0000-000001270000}"/>
    <cellStyle name="SAPBEXstdExc1Emph 2" xfId="9984" xr:uid="{00000000-0005-0000-0000-000002270000}"/>
    <cellStyle name="SAPBEXstdExc1Emph 3" xfId="9985" xr:uid="{00000000-0005-0000-0000-000003270000}"/>
    <cellStyle name="SAPBEXstdExc1Emph_Actuals" xfId="9986" xr:uid="{00000000-0005-0000-0000-000004270000}"/>
    <cellStyle name="SAPBEXstdExc2" xfId="9987" xr:uid="{00000000-0005-0000-0000-000005270000}"/>
    <cellStyle name="SAPBEXstdExc2 2" xfId="9988" xr:uid="{00000000-0005-0000-0000-000006270000}"/>
    <cellStyle name="SAPBEXstdExc2 3" xfId="9989" xr:uid="{00000000-0005-0000-0000-000007270000}"/>
    <cellStyle name="SAPBEXstdExc2_Actuals" xfId="9990" xr:uid="{00000000-0005-0000-0000-000008270000}"/>
    <cellStyle name="SAPBEXstdExc2Emph" xfId="9991" xr:uid="{00000000-0005-0000-0000-000009270000}"/>
    <cellStyle name="SAPBEXstdExc2Emph 2" xfId="9992" xr:uid="{00000000-0005-0000-0000-00000A270000}"/>
    <cellStyle name="SAPBEXstdExc2Emph 3" xfId="9993" xr:uid="{00000000-0005-0000-0000-00000B270000}"/>
    <cellStyle name="SAPBEXstdExc2Emph_Actuals" xfId="9994" xr:uid="{00000000-0005-0000-0000-00000C270000}"/>
    <cellStyle name="SAPBEXstdItem" xfId="9995" xr:uid="{00000000-0005-0000-0000-00000D270000}"/>
    <cellStyle name="SAPBEXstdItem 10" xfId="9996" xr:uid="{00000000-0005-0000-0000-00000E270000}"/>
    <cellStyle name="SAPBEXstdItem 2" xfId="9997" xr:uid="{00000000-0005-0000-0000-00000F270000}"/>
    <cellStyle name="SAPBEXstdItem 2 2" xfId="9998" xr:uid="{00000000-0005-0000-0000-000010270000}"/>
    <cellStyle name="SAPBEXstdItem 2 2 2" xfId="9999" xr:uid="{00000000-0005-0000-0000-000011270000}"/>
    <cellStyle name="SAPBEXstdItem 2 2 2 2" xfId="10000" xr:uid="{00000000-0005-0000-0000-000012270000}"/>
    <cellStyle name="SAPBEXstdItem 2 2 2_Actuals" xfId="10001" xr:uid="{00000000-0005-0000-0000-000013270000}"/>
    <cellStyle name="SAPBEXstdItem 2 2 3" xfId="10002" xr:uid="{00000000-0005-0000-0000-000014270000}"/>
    <cellStyle name="SAPBEXstdItem 2 2_Actuals" xfId="10003" xr:uid="{00000000-0005-0000-0000-000015270000}"/>
    <cellStyle name="SAPBEXstdItem 2 3" xfId="10004" xr:uid="{00000000-0005-0000-0000-000016270000}"/>
    <cellStyle name="SAPBEXstdItem 2 3 2" xfId="10005" xr:uid="{00000000-0005-0000-0000-000017270000}"/>
    <cellStyle name="SAPBEXstdItem 2 3_Actuals" xfId="10006" xr:uid="{00000000-0005-0000-0000-000018270000}"/>
    <cellStyle name="SAPBEXstdItem 2 4" xfId="10007" xr:uid="{00000000-0005-0000-0000-000019270000}"/>
    <cellStyle name="SAPBEXstdItem 2_Actuals" xfId="10008" xr:uid="{00000000-0005-0000-0000-00001A270000}"/>
    <cellStyle name="SAPBEXstdItem 3" xfId="10009" xr:uid="{00000000-0005-0000-0000-00001B270000}"/>
    <cellStyle name="SAPBEXstdItem 3 2" xfId="10010" xr:uid="{00000000-0005-0000-0000-00001C270000}"/>
    <cellStyle name="SAPBEXstdItem 3 2 2" xfId="10011" xr:uid="{00000000-0005-0000-0000-00001D270000}"/>
    <cellStyle name="SAPBEXstdItem 3 2_Actuals" xfId="10012" xr:uid="{00000000-0005-0000-0000-00001E270000}"/>
    <cellStyle name="SAPBEXstdItem 3 3" xfId="10013" xr:uid="{00000000-0005-0000-0000-00001F270000}"/>
    <cellStyle name="SAPBEXstdItem 3_Actuals" xfId="10014" xr:uid="{00000000-0005-0000-0000-000020270000}"/>
    <cellStyle name="SAPBEXstdItem 4" xfId="10015" xr:uid="{00000000-0005-0000-0000-000021270000}"/>
    <cellStyle name="SAPBEXstdItem 4 2" xfId="10016" xr:uid="{00000000-0005-0000-0000-000022270000}"/>
    <cellStyle name="SAPBEXstdItem 4_Actuals" xfId="10017" xr:uid="{00000000-0005-0000-0000-000023270000}"/>
    <cellStyle name="SAPBEXstdItem 5" xfId="10018" xr:uid="{00000000-0005-0000-0000-000024270000}"/>
    <cellStyle name="SAPBEXstdItem 6" xfId="10019" xr:uid="{00000000-0005-0000-0000-000025270000}"/>
    <cellStyle name="SAPBEXstdItem 7" xfId="10020" xr:uid="{00000000-0005-0000-0000-000026270000}"/>
    <cellStyle name="SAPBEXstdItem 8" xfId="10021" xr:uid="{00000000-0005-0000-0000-000027270000}"/>
    <cellStyle name="SAPBEXstdItem 9" xfId="10022" xr:uid="{00000000-0005-0000-0000-000028270000}"/>
    <cellStyle name="SAPBEXstdItem_Actuals" xfId="10023" xr:uid="{00000000-0005-0000-0000-000029270000}"/>
    <cellStyle name="SAPBEXstdItemHeader" xfId="10024" xr:uid="{00000000-0005-0000-0000-00002A270000}"/>
    <cellStyle name="SAPBEXstdItemHeader 2" xfId="10025" xr:uid="{00000000-0005-0000-0000-00002B270000}"/>
    <cellStyle name="SAPBEXstdItemHeader 2 2" xfId="10026" xr:uid="{00000000-0005-0000-0000-00002C270000}"/>
    <cellStyle name="SAPBEXstdItemHeader 2 2 2" xfId="10027" xr:uid="{00000000-0005-0000-0000-00002D270000}"/>
    <cellStyle name="SAPBEXstdItemHeader 2 2_Actuals" xfId="10028" xr:uid="{00000000-0005-0000-0000-00002E270000}"/>
    <cellStyle name="SAPBEXstdItemHeader 2 3" xfId="10029" xr:uid="{00000000-0005-0000-0000-00002F270000}"/>
    <cellStyle name="SAPBEXstdItemHeader 2_Actuals" xfId="10030" xr:uid="{00000000-0005-0000-0000-000030270000}"/>
    <cellStyle name="SAPBEXstdItemHeader 3" xfId="10031" xr:uid="{00000000-0005-0000-0000-000031270000}"/>
    <cellStyle name="SAPBEXstdItemHeader 3 2" xfId="10032" xr:uid="{00000000-0005-0000-0000-000032270000}"/>
    <cellStyle name="SAPBEXstdItemHeader 3_Actuals" xfId="10033" xr:uid="{00000000-0005-0000-0000-000033270000}"/>
    <cellStyle name="SAPBEXstdItemHeader_Actuals" xfId="10034" xr:uid="{00000000-0005-0000-0000-000034270000}"/>
    <cellStyle name="SAPBEXstdItemLeft" xfId="10035" xr:uid="{00000000-0005-0000-0000-000035270000}"/>
    <cellStyle name="SAPBEXstdItemLeft 2" xfId="10036" xr:uid="{00000000-0005-0000-0000-000036270000}"/>
    <cellStyle name="SAPBEXstdItemLeft 2 2" xfId="10037" xr:uid="{00000000-0005-0000-0000-000037270000}"/>
    <cellStyle name="SAPBEXstdItemLeft 2 2 2" xfId="10038" xr:uid="{00000000-0005-0000-0000-000038270000}"/>
    <cellStyle name="SAPBEXstdItemLeft 2 2_Actuals" xfId="10039" xr:uid="{00000000-0005-0000-0000-000039270000}"/>
    <cellStyle name="SAPBEXstdItemLeft 2 3" xfId="10040" xr:uid="{00000000-0005-0000-0000-00003A270000}"/>
    <cellStyle name="SAPBEXstdItemLeft 2_Actuals" xfId="10041" xr:uid="{00000000-0005-0000-0000-00003B270000}"/>
    <cellStyle name="SAPBEXstdItemLeft 3" xfId="10042" xr:uid="{00000000-0005-0000-0000-00003C270000}"/>
    <cellStyle name="SAPBEXstdItemLeft 3 2" xfId="10043" xr:uid="{00000000-0005-0000-0000-00003D270000}"/>
    <cellStyle name="SAPBEXstdItemLeft 3_Actuals" xfId="10044" xr:uid="{00000000-0005-0000-0000-00003E270000}"/>
    <cellStyle name="SAPBEXstdItemLeft_Actuals" xfId="10045" xr:uid="{00000000-0005-0000-0000-00003F270000}"/>
    <cellStyle name="SAPBEXstdItemLeftChart" xfId="10046" xr:uid="{00000000-0005-0000-0000-000040270000}"/>
    <cellStyle name="SAPBEXstdItemLeftChart 2" xfId="10047" xr:uid="{00000000-0005-0000-0000-000041270000}"/>
    <cellStyle name="SAPBEXstdItemLeftChart 2 2" xfId="10048" xr:uid="{00000000-0005-0000-0000-000042270000}"/>
    <cellStyle name="SAPBEXstdItemLeftChart 2 2 2" xfId="10049" xr:uid="{00000000-0005-0000-0000-000043270000}"/>
    <cellStyle name="SAPBEXstdItemLeftChart 2 2_Actuals" xfId="10050" xr:uid="{00000000-0005-0000-0000-000044270000}"/>
    <cellStyle name="SAPBEXstdItemLeftChart 2 3" xfId="10051" xr:uid="{00000000-0005-0000-0000-000045270000}"/>
    <cellStyle name="SAPBEXstdItemLeftChart 2_Actuals" xfId="10052" xr:uid="{00000000-0005-0000-0000-000046270000}"/>
    <cellStyle name="SAPBEXstdItemLeftChart 3" xfId="10053" xr:uid="{00000000-0005-0000-0000-000047270000}"/>
    <cellStyle name="SAPBEXstdItemLeftChart 3 2" xfId="10054" xr:uid="{00000000-0005-0000-0000-000048270000}"/>
    <cellStyle name="SAPBEXstdItemLeftChart 3_Actuals" xfId="10055" xr:uid="{00000000-0005-0000-0000-000049270000}"/>
    <cellStyle name="SAPBEXstdItemLeftChart_Actuals" xfId="10056" xr:uid="{00000000-0005-0000-0000-00004A270000}"/>
    <cellStyle name="SAPBEXstdItemX" xfId="10057" xr:uid="{00000000-0005-0000-0000-00004B270000}"/>
    <cellStyle name="SAPBEXstdItemX 10" xfId="10058" xr:uid="{00000000-0005-0000-0000-00004C270000}"/>
    <cellStyle name="SAPBEXstdItemX 2" xfId="10059" xr:uid="{00000000-0005-0000-0000-00004D270000}"/>
    <cellStyle name="SAPBEXstdItemX 2 2" xfId="10060" xr:uid="{00000000-0005-0000-0000-00004E270000}"/>
    <cellStyle name="SAPBEXstdItemX 2 2 2" xfId="10061" xr:uid="{00000000-0005-0000-0000-00004F270000}"/>
    <cellStyle name="SAPBEXstdItemX 2 2 2 2" xfId="10062" xr:uid="{00000000-0005-0000-0000-000050270000}"/>
    <cellStyle name="SAPBEXstdItemX 2 2 2_Actuals" xfId="10063" xr:uid="{00000000-0005-0000-0000-000051270000}"/>
    <cellStyle name="SAPBEXstdItemX 2 2 3" xfId="10064" xr:uid="{00000000-0005-0000-0000-000052270000}"/>
    <cellStyle name="SAPBEXstdItemX 2 2_Actuals" xfId="10065" xr:uid="{00000000-0005-0000-0000-000053270000}"/>
    <cellStyle name="SAPBEXstdItemX 2 3" xfId="10066" xr:uid="{00000000-0005-0000-0000-000054270000}"/>
    <cellStyle name="SAPBEXstdItemX 2 3 2" xfId="10067" xr:uid="{00000000-0005-0000-0000-000055270000}"/>
    <cellStyle name="SAPBEXstdItemX 2 3_Actuals" xfId="10068" xr:uid="{00000000-0005-0000-0000-000056270000}"/>
    <cellStyle name="SAPBEXstdItemX 2 4" xfId="10069" xr:uid="{00000000-0005-0000-0000-000057270000}"/>
    <cellStyle name="SAPBEXstdItemX 2_Actuals" xfId="10070" xr:uid="{00000000-0005-0000-0000-000058270000}"/>
    <cellStyle name="SAPBEXstdItemX 3" xfId="10071" xr:uid="{00000000-0005-0000-0000-000059270000}"/>
    <cellStyle name="SAPBEXstdItemX 3 2" xfId="10072" xr:uid="{00000000-0005-0000-0000-00005A270000}"/>
    <cellStyle name="SAPBEXstdItemX 3 2 2" xfId="10073" xr:uid="{00000000-0005-0000-0000-00005B270000}"/>
    <cellStyle name="SAPBEXstdItemX 3 2_Actuals" xfId="10074" xr:uid="{00000000-0005-0000-0000-00005C270000}"/>
    <cellStyle name="SAPBEXstdItemX 3 3" xfId="10075" xr:uid="{00000000-0005-0000-0000-00005D270000}"/>
    <cellStyle name="SAPBEXstdItemX 3_Actuals" xfId="10076" xr:uid="{00000000-0005-0000-0000-00005E270000}"/>
    <cellStyle name="SAPBEXstdItemX 4" xfId="10077" xr:uid="{00000000-0005-0000-0000-00005F270000}"/>
    <cellStyle name="SAPBEXstdItemX 4 2" xfId="10078" xr:uid="{00000000-0005-0000-0000-000060270000}"/>
    <cellStyle name="SAPBEXstdItemX 4_Actuals" xfId="10079" xr:uid="{00000000-0005-0000-0000-000061270000}"/>
    <cellStyle name="SAPBEXstdItemX 5" xfId="10080" xr:uid="{00000000-0005-0000-0000-000062270000}"/>
    <cellStyle name="SAPBEXstdItemX 6" xfId="10081" xr:uid="{00000000-0005-0000-0000-000063270000}"/>
    <cellStyle name="SAPBEXstdItemX 7" xfId="10082" xr:uid="{00000000-0005-0000-0000-000064270000}"/>
    <cellStyle name="SAPBEXstdItemX 8" xfId="10083" xr:uid="{00000000-0005-0000-0000-000065270000}"/>
    <cellStyle name="SAPBEXstdItemX 9" xfId="10084" xr:uid="{00000000-0005-0000-0000-000066270000}"/>
    <cellStyle name="SAPBEXstdItemX_Actuals" xfId="10085" xr:uid="{00000000-0005-0000-0000-000067270000}"/>
    <cellStyle name="SAPBEXsubData" xfId="10086" xr:uid="{00000000-0005-0000-0000-000068270000}"/>
    <cellStyle name="SAPBEXsubData 2" xfId="10087" xr:uid="{00000000-0005-0000-0000-000069270000}"/>
    <cellStyle name="SAPBEXsubData 2 2" xfId="10088" xr:uid="{00000000-0005-0000-0000-00006A270000}"/>
    <cellStyle name="SAPBEXsubData 2 2 2" xfId="10089" xr:uid="{00000000-0005-0000-0000-00006B270000}"/>
    <cellStyle name="SAPBEXsubData 2 2_Actuals" xfId="10090" xr:uid="{00000000-0005-0000-0000-00006C270000}"/>
    <cellStyle name="SAPBEXsubData 2 3" xfId="10091" xr:uid="{00000000-0005-0000-0000-00006D270000}"/>
    <cellStyle name="SAPBEXsubData 2_Actuals" xfId="10092" xr:uid="{00000000-0005-0000-0000-00006E270000}"/>
    <cellStyle name="SAPBEXsubData 3" xfId="10093" xr:uid="{00000000-0005-0000-0000-00006F270000}"/>
    <cellStyle name="SAPBEXsubData 3 2" xfId="10094" xr:uid="{00000000-0005-0000-0000-000070270000}"/>
    <cellStyle name="SAPBEXsubData 3_Actuals" xfId="10095" xr:uid="{00000000-0005-0000-0000-000071270000}"/>
    <cellStyle name="SAPBEXsubData_Actuals" xfId="10096" xr:uid="{00000000-0005-0000-0000-000072270000}"/>
    <cellStyle name="SAPBEXsubDataEmph" xfId="10097" xr:uid="{00000000-0005-0000-0000-000073270000}"/>
    <cellStyle name="SAPBEXsubDataEmph 2" xfId="10098" xr:uid="{00000000-0005-0000-0000-000074270000}"/>
    <cellStyle name="SAPBEXsubDataEmph 2 2" xfId="10099" xr:uid="{00000000-0005-0000-0000-000075270000}"/>
    <cellStyle name="SAPBEXsubDataEmph 2 2 2" xfId="10100" xr:uid="{00000000-0005-0000-0000-000076270000}"/>
    <cellStyle name="SAPBEXsubDataEmph 2 2_Actuals" xfId="10101" xr:uid="{00000000-0005-0000-0000-000077270000}"/>
    <cellStyle name="SAPBEXsubDataEmph 2 3" xfId="10102" xr:uid="{00000000-0005-0000-0000-000078270000}"/>
    <cellStyle name="SAPBEXsubDataEmph 2_Actuals" xfId="10103" xr:uid="{00000000-0005-0000-0000-000079270000}"/>
    <cellStyle name="SAPBEXsubDataEmph 3" xfId="10104" xr:uid="{00000000-0005-0000-0000-00007A270000}"/>
    <cellStyle name="SAPBEXsubDataEmph 3 2" xfId="10105" xr:uid="{00000000-0005-0000-0000-00007B270000}"/>
    <cellStyle name="SAPBEXsubDataEmph 3_Actuals" xfId="10106" xr:uid="{00000000-0005-0000-0000-00007C270000}"/>
    <cellStyle name="SAPBEXsubDataEmph_Actuals" xfId="10107" xr:uid="{00000000-0005-0000-0000-00007D270000}"/>
    <cellStyle name="SAPBEXsubExc1" xfId="10108" xr:uid="{00000000-0005-0000-0000-00007E270000}"/>
    <cellStyle name="SAPBEXsubExc1 2" xfId="10109" xr:uid="{00000000-0005-0000-0000-00007F270000}"/>
    <cellStyle name="SAPBEXsubExc1 3" xfId="10110" xr:uid="{00000000-0005-0000-0000-000080270000}"/>
    <cellStyle name="SAPBEXsubExc1_Actuals" xfId="10111" xr:uid="{00000000-0005-0000-0000-000081270000}"/>
    <cellStyle name="SAPBEXsubExc1Emph" xfId="10112" xr:uid="{00000000-0005-0000-0000-000082270000}"/>
    <cellStyle name="SAPBEXsubExc1Emph 2" xfId="10113" xr:uid="{00000000-0005-0000-0000-000083270000}"/>
    <cellStyle name="SAPBEXsubExc1Emph 3" xfId="10114" xr:uid="{00000000-0005-0000-0000-000084270000}"/>
    <cellStyle name="SAPBEXsubExc1Emph_Actuals" xfId="10115" xr:uid="{00000000-0005-0000-0000-000085270000}"/>
    <cellStyle name="SAPBEXsubExc2" xfId="10116" xr:uid="{00000000-0005-0000-0000-000086270000}"/>
    <cellStyle name="SAPBEXsubExc2 2" xfId="10117" xr:uid="{00000000-0005-0000-0000-000087270000}"/>
    <cellStyle name="SAPBEXsubExc2 3" xfId="10118" xr:uid="{00000000-0005-0000-0000-000088270000}"/>
    <cellStyle name="SAPBEXsubExc2_Actuals" xfId="10119" xr:uid="{00000000-0005-0000-0000-000089270000}"/>
    <cellStyle name="SAPBEXsubExc2Emph" xfId="10120" xr:uid="{00000000-0005-0000-0000-00008A270000}"/>
    <cellStyle name="SAPBEXsubExc2Emph 2" xfId="10121" xr:uid="{00000000-0005-0000-0000-00008B270000}"/>
    <cellStyle name="SAPBEXsubExc2Emph 3" xfId="10122" xr:uid="{00000000-0005-0000-0000-00008C270000}"/>
    <cellStyle name="SAPBEXsubExc2Emph_Actuals" xfId="10123" xr:uid="{00000000-0005-0000-0000-00008D270000}"/>
    <cellStyle name="SAPBEXsubItem" xfId="10124" xr:uid="{00000000-0005-0000-0000-00008E270000}"/>
    <cellStyle name="SAPBEXsubItem 2" xfId="10125" xr:uid="{00000000-0005-0000-0000-00008F270000}"/>
    <cellStyle name="SAPBEXsubItem 2 2" xfId="10126" xr:uid="{00000000-0005-0000-0000-000090270000}"/>
    <cellStyle name="SAPBEXsubItem 2 2 2" xfId="10127" xr:uid="{00000000-0005-0000-0000-000091270000}"/>
    <cellStyle name="SAPBEXsubItem 2 2_Actuals" xfId="10128" xr:uid="{00000000-0005-0000-0000-000092270000}"/>
    <cellStyle name="SAPBEXsubItem 2 3" xfId="10129" xr:uid="{00000000-0005-0000-0000-000093270000}"/>
    <cellStyle name="SAPBEXsubItem 2_Actuals" xfId="10130" xr:uid="{00000000-0005-0000-0000-000094270000}"/>
    <cellStyle name="SAPBEXsubItem 3" xfId="10131" xr:uid="{00000000-0005-0000-0000-000095270000}"/>
    <cellStyle name="SAPBEXsubItem 3 2" xfId="10132" xr:uid="{00000000-0005-0000-0000-000096270000}"/>
    <cellStyle name="SAPBEXsubItem 3_Actuals" xfId="10133" xr:uid="{00000000-0005-0000-0000-000097270000}"/>
    <cellStyle name="SAPBEXsubItem_Actuals" xfId="10134" xr:uid="{00000000-0005-0000-0000-000098270000}"/>
    <cellStyle name="SAPBEXtitle" xfId="10135" xr:uid="{00000000-0005-0000-0000-000099270000}"/>
    <cellStyle name="SAPBEXtitle 2" xfId="10136" xr:uid="{00000000-0005-0000-0000-00009A270000}"/>
    <cellStyle name="SAPBEXtitle 2 2" xfId="10137" xr:uid="{00000000-0005-0000-0000-00009B270000}"/>
    <cellStyle name="SAPBEXtitle 2_Actuals" xfId="10138" xr:uid="{00000000-0005-0000-0000-00009C270000}"/>
    <cellStyle name="SAPBEXtitle 3" xfId="10139" xr:uid="{00000000-0005-0000-0000-00009D270000}"/>
    <cellStyle name="SAPBEXtitle 4" xfId="10140" xr:uid="{00000000-0005-0000-0000-00009E270000}"/>
    <cellStyle name="SAPBEXtitle 5" xfId="10141" xr:uid="{00000000-0005-0000-0000-00009F270000}"/>
    <cellStyle name="SAPBEXtitle 6" xfId="10142" xr:uid="{00000000-0005-0000-0000-0000A0270000}"/>
    <cellStyle name="SAPBEXtitle 7" xfId="10143" xr:uid="{00000000-0005-0000-0000-0000A1270000}"/>
    <cellStyle name="SAPBEXtitle 8" xfId="10144" xr:uid="{00000000-0005-0000-0000-0000A2270000}"/>
    <cellStyle name="SAPBEXtitle_Actuals" xfId="10145" xr:uid="{00000000-0005-0000-0000-0000A3270000}"/>
    <cellStyle name="SAPBEXunassignedItem" xfId="10146" xr:uid="{00000000-0005-0000-0000-0000A4270000}"/>
    <cellStyle name="SAPBEXunassignedItem 2" xfId="10147" xr:uid="{00000000-0005-0000-0000-0000A5270000}"/>
    <cellStyle name="SAPBEXunassignedItem 3" xfId="10148" xr:uid="{00000000-0005-0000-0000-0000A6270000}"/>
    <cellStyle name="SAPBEXunassignedItem 4" xfId="10149" xr:uid="{00000000-0005-0000-0000-0000A7270000}"/>
    <cellStyle name="SAPBEXunassignedItem 5" xfId="10150" xr:uid="{00000000-0005-0000-0000-0000A8270000}"/>
    <cellStyle name="SAPBEXunassignedItem 6" xfId="10151" xr:uid="{00000000-0005-0000-0000-0000A9270000}"/>
    <cellStyle name="SAPBEXunassignedItem_Actuals" xfId="10152" xr:uid="{00000000-0005-0000-0000-0000AA270000}"/>
    <cellStyle name="SAPBEXundefined" xfId="10153" xr:uid="{00000000-0005-0000-0000-0000AB270000}"/>
    <cellStyle name="SAPBEXundefined 10" xfId="10154" xr:uid="{00000000-0005-0000-0000-0000AC270000}"/>
    <cellStyle name="SAPBEXundefined 2" xfId="10155" xr:uid="{00000000-0005-0000-0000-0000AD270000}"/>
    <cellStyle name="SAPBEXundefined 2 2" xfId="10156" xr:uid="{00000000-0005-0000-0000-0000AE270000}"/>
    <cellStyle name="SAPBEXundefined 2 2 2" xfId="10157" xr:uid="{00000000-0005-0000-0000-0000AF270000}"/>
    <cellStyle name="SAPBEXundefined 2 2 2 2" xfId="10158" xr:uid="{00000000-0005-0000-0000-0000B0270000}"/>
    <cellStyle name="SAPBEXundefined 2 2 2_Actuals" xfId="10159" xr:uid="{00000000-0005-0000-0000-0000B1270000}"/>
    <cellStyle name="SAPBEXundefined 2 2 3" xfId="10160" xr:uid="{00000000-0005-0000-0000-0000B2270000}"/>
    <cellStyle name="SAPBEXundefined 2 2_Actuals" xfId="10161" xr:uid="{00000000-0005-0000-0000-0000B3270000}"/>
    <cellStyle name="SAPBEXundefined 2 3" xfId="10162" xr:uid="{00000000-0005-0000-0000-0000B4270000}"/>
    <cellStyle name="SAPBEXundefined 2 3 2" xfId="10163" xr:uid="{00000000-0005-0000-0000-0000B5270000}"/>
    <cellStyle name="SAPBEXundefined 2 3_Actuals" xfId="10164" xr:uid="{00000000-0005-0000-0000-0000B6270000}"/>
    <cellStyle name="SAPBEXundefined 2 4" xfId="10165" xr:uid="{00000000-0005-0000-0000-0000B7270000}"/>
    <cellStyle name="SAPBEXundefined 2_Actuals" xfId="10166" xr:uid="{00000000-0005-0000-0000-0000B8270000}"/>
    <cellStyle name="SAPBEXundefined 3" xfId="10167" xr:uid="{00000000-0005-0000-0000-0000B9270000}"/>
    <cellStyle name="SAPBEXundefined 3 2" xfId="10168" xr:uid="{00000000-0005-0000-0000-0000BA270000}"/>
    <cellStyle name="SAPBEXundefined 3 2 2" xfId="10169" xr:uid="{00000000-0005-0000-0000-0000BB270000}"/>
    <cellStyle name="SAPBEXundefined 3 2_Actuals" xfId="10170" xr:uid="{00000000-0005-0000-0000-0000BC270000}"/>
    <cellStyle name="SAPBEXundefined 3 3" xfId="10171" xr:uid="{00000000-0005-0000-0000-0000BD270000}"/>
    <cellStyle name="SAPBEXundefined 3_Actuals" xfId="10172" xr:uid="{00000000-0005-0000-0000-0000BE270000}"/>
    <cellStyle name="SAPBEXundefined 4" xfId="10173" xr:uid="{00000000-0005-0000-0000-0000BF270000}"/>
    <cellStyle name="SAPBEXundefined 4 2" xfId="10174" xr:uid="{00000000-0005-0000-0000-0000C0270000}"/>
    <cellStyle name="SAPBEXundefined 4_Actuals" xfId="10175" xr:uid="{00000000-0005-0000-0000-0000C1270000}"/>
    <cellStyle name="SAPBEXundefined 5" xfId="10176" xr:uid="{00000000-0005-0000-0000-0000C2270000}"/>
    <cellStyle name="SAPBEXundefined 6" xfId="10177" xr:uid="{00000000-0005-0000-0000-0000C3270000}"/>
    <cellStyle name="SAPBEXundefined 7" xfId="10178" xr:uid="{00000000-0005-0000-0000-0000C4270000}"/>
    <cellStyle name="SAPBEXundefined 8" xfId="10179" xr:uid="{00000000-0005-0000-0000-0000C5270000}"/>
    <cellStyle name="SAPBEXundefined 9" xfId="10180" xr:uid="{00000000-0005-0000-0000-0000C6270000}"/>
    <cellStyle name="SAPBEXundefined_Actuals" xfId="10181" xr:uid="{00000000-0005-0000-0000-0000C7270000}"/>
    <cellStyle name="SAPDataCell" xfId="10182" xr:uid="{00000000-0005-0000-0000-0000C8270000}"/>
    <cellStyle name="SAPDimensionCell" xfId="10183" xr:uid="{00000000-0005-0000-0000-0000C9270000}"/>
    <cellStyle name="SAPMemberCell" xfId="10184" xr:uid="{00000000-0005-0000-0000-0000CA270000}"/>
    <cellStyle name="SAPReadonlyDataCell" xfId="10185" xr:uid="{00000000-0005-0000-0000-0000CB270000}"/>
    <cellStyle name="schr臠, 10er" xfId="10186" xr:uid="{00000000-0005-0000-0000-0000CC270000}"/>
    <cellStyle name="Separador de milhares [0]_01_99M" xfId="10187" xr:uid="{00000000-0005-0000-0000-0000CD270000}"/>
    <cellStyle name="Separador de milhares_01_99M" xfId="10188" xr:uid="{00000000-0005-0000-0000-0000CE270000}"/>
    <cellStyle name="Shade" xfId="10189" xr:uid="{00000000-0005-0000-0000-0000CF270000}"/>
    <cellStyle name="Shade 2" xfId="10190" xr:uid="{00000000-0005-0000-0000-0000D0270000}"/>
    <cellStyle name="Shade 2 2" xfId="10191" xr:uid="{00000000-0005-0000-0000-0000D1270000}"/>
    <cellStyle name="Shade 2_Actuals" xfId="10192" xr:uid="{00000000-0005-0000-0000-0000D2270000}"/>
    <cellStyle name="Shade 3" xfId="10193" xr:uid="{00000000-0005-0000-0000-0000D3270000}"/>
    <cellStyle name="Shade_Actuals" xfId="10194" xr:uid="{00000000-0005-0000-0000-0000D4270000}"/>
    <cellStyle name="Shaded" xfId="10195" xr:uid="{00000000-0005-0000-0000-0000D5270000}"/>
    <cellStyle name="SHADEDSTORES" xfId="10196" xr:uid="{00000000-0005-0000-0000-0000D6270000}"/>
    <cellStyle name="SHADEDSTORES 2" xfId="10197" xr:uid="{00000000-0005-0000-0000-0000D7270000}"/>
    <cellStyle name="SHADEDSTORES 2 2" xfId="10198" xr:uid="{00000000-0005-0000-0000-0000D8270000}"/>
    <cellStyle name="SHADEDSTORES 2 2 2" xfId="10199" xr:uid="{00000000-0005-0000-0000-0000D9270000}"/>
    <cellStyle name="SHADEDSTORES 2 2_Actuals" xfId="10200" xr:uid="{00000000-0005-0000-0000-0000DA270000}"/>
    <cellStyle name="SHADEDSTORES 2 3" xfId="10201" xr:uid="{00000000-0005-0000-0000-0000DB270000}"/>
    <cellStyle name="SHADEDSTORES 2_Actuals" xfId="10202" xr:uid="{00000000-0005-0000-0000-0000DC270000}"/>
    <cellStyle name="SHADEDSTORES 3" xfId="10203" xr:uid="{00000000-0005-0000-0000-0000DD270000}"/>
    <cellStyle name="SHADEDSTORES 3 2" xfId="10204" xr:uid="{00000000-0005-0000-0000-0000DE270000}"/>
    <cellStyle name="SHADEDSTORES 3_Actuals" xfId="10205" xr:uid="{00000000-0005-0000-0000-0000DF270000}"/>
    <cellStyle name="SHADEDSTORES 4" xfId="10206" xr:uid="{00000000-0005-0000-0000-0000E0270000}"/>
    <cellStyle name="SHADEDSTORES_Actuals" xfId="10207" xr:uid="{00000000-0005-0000-0000-0000E1270000}"/>
    <cellStyle name="Shares" xfId="10208" xr:uid="{00000000-0005-0000-0000-0000E2270000}"/>
    <cellStyle name="Sheet Title" xfId="10209" xr:uid="{00000000-0005-0000-0000-0000E3270000}"/>
    <cellStyle name="Single Accounting" xfId="10210" xr:uid="{00000000-0005-0000-0000-0000E4270000}"/>
    <cellStyle name="specstores" xfId="10211" xr:uid="{00000000-0005-0000-0000-0000E5270000}"/>
    <cellStyle name="specstores 2" xfId="10212" xr:uid="{00000000-0005-0000-0000-0000E6270000}"/>
    <cellStyle name="specstores_Actuals" xfId="10213" xr:uid="{00000000-0005-0000-0000-0000E7270000}"/>
    <cellStyle name="Standard 2" xfId="10214" xr:uid="{00000000-0005-0000-0000-0000E8270000}"/>
    <cellStyle name="Standard 2 2" xfId="10215" xr:uid="{00000000-0005-0000-0000-0000E9270000}"/>
    <cellStyle name="Standard 2_Actuals" xfId="10216" xr:uid="{00000000-0005-0000-0000-0000EA270000}"/>
    <cellStyle name="Standard_~ME2D13" xfId="10217" xr:uid="{00000000-0005-0000-0000-0000EB270000}"/>
    <cellStyle name="Style 1" xfId="10218" xr:uid="{00000000-0005-0000-0000-0000EC270000}"/>
    <cellStyle name="Style 1 2" xfId="10219" xr:uid="{00000000-0005-0000-0000-0000ED270000}"/>
    <cellStyle name="Style 1 2 2" xfId="10220" xr:uid="{00000000-0005-0000-0000-0000EE270000}"/>
    <cellStyle name="Style 1 2_Actuals" xfId="10221" xr:uid="{00000000-0005-0000-0000-0000EF270000}"/>
    <cellStyle name="Style 1 3" xfId="10222" xr:uid="{00000000-0005-0000-0000-0000F0270000}"/>
    <cellStyle name="Style 1 3 2" xfId="10223" xr:uid="{00000000-0005-0000-0000-0000F1270000}"/>
    <cellStyle name="Style 1 3_Actuals" xfId="10224" xr:uid="{00000000-0005-0000-0000-0000F2270000}"/>
    <cellStyle name="Style 1 4" xfId="10225" xr:uid="{00000000-0005-0000-0000-0000F3270000}"/>
    <cellStyle name="Style 1 4 2" xfId="10226" xr:uid="{00000000-0005-0000-0000-0000F4270000}"/>
    <cellStyle name="Style 1 4_Actuals" xfId="10227" xr:uid="{00000000-0005-0000-0000-0000F5270000}"/>
    <cellStyle name="Style 1_Actuals" xfId="10228" xr:uid="{00000000-0005-0000-0000-0000F6270000}"/>
    <cellStyle name="Style 2" xfId="10229" xr:uid="{00000000-0005-0000-0000-0000F7270000}"/>
    <cellStyle name="Style 21" xfId="10230" xr:uid="{00000000-0005-0000-0000-0000F8270000}"/>
    <cellStyle name="Style 21 2" xfId="10231" xr:uid="{00000000-0005-0000-0000-0000F9270000}"/>
    <cellStyle name="Style 21_Actuals" xfId="10232" xr:uid="{00000000-0005-0000-0000-0000FA270000}"/>
    <cellStyle name="Style 22" xfId="10233" xr:uid="{00000000-0005-0000-0000-0000FB270000}"/>
    <cellStyle name="Style 22 2" xfId="10234" xr:uid="{00000000-0005-0000-0000-0000FC270000}"/>
    <cellStyle name="Style 22_Actuals" xfId="10235" xr:uid="{00000000-0005-0000-0000-0000FD270000}"/>
    <cellStyle name="Style 23" xfId="10236" xr:uid="{00000000-0005-0000-0000-0000FE270000}"/>
    <cellStyle name="Style 23 2" xfId="10237" xr:uid="{00000000-0005-0000-0000-0000FF270000}"/>
    <cellStyle name="Style 23 2 2" xfId="10238" xr:uid="{00000000-0005-0000-0000-000000280000}"/>
    <cellStyle name="Style 23 2 2 2" xfId="10239" xr:uid="{00000000-0005-0000-0000-000001280000}"/>
    <cellStyle name="Style 23 2 2_Actuals" xfId="10240" xr:uid="{00000000-0005-0000-0000-000002280000}"/>
    <cellStyle name="Style 23 2 3" xfId="10241" xr:uid="{00000000-0005-0000-0000-000003280000}"/>
    <cellStyle name="Style 23 2 3 2" xfId="10242" xr:uid="{00000000-0005-0000-0000-000004280000}"/>
    <cellStyle name="Style 23 2 3_Actuals" xfId="10243" xr:uid="{00000000-0005-0000-0000-000005280000}"/>
    <cellStyle name="Style 23 2 4" xfId="10244" xr:uid="{00000000-0005-0000-0000-000006280000}"/>
    <cellStyle name="Style 23 2_Actuals" xfId="10245" xr:uid="{00000000-0005-0000-0000-000007280000}"/>
    <cellStyle name="Style 23 3" xfId="10246" xr:uid="{00000000-0005-0000-0000-000008280000}"/>
    <cellStyle name="Style 23_Actuals" xfId="10247" xr:uid="{00000000-0005-0000-0000-000009280000}"/>
    <cellStyle name="Style 24" xfId="10248" xr:uid="{00000000-0005-0000-0000-00000A280000}"/>
    <cellStyle name="Style 24 2" xfId="10249" xr:uid="{00000000-0005-0000-0000-00000B280000}"/>
    <cellStyle name="Style 24 2 2" xfId="10250" xr:uid="{00000000-0005-0000-0000-00000C280000}"/>
    <cellStyle name="Style 24 2 2 2" xfId="10251" xr:uid="{00000000-0005-0000-0000-00000D280000}"/>
    <cellStyle name="Style 24 2 2_Actuals" xfId="10252" xr:uid="{00000000-0005-0000-0000-00000E280000}"/>
    <cellStyle name="Style 24 2 3" xfId="10253" xr:uid="{00000000-0005-0000-0000-00000F280000}"/>
    <cellStyle name="Style 24 2 3 2" xfId="10254" xr:uid="{00000000-0005-0000-0000-000010280000}"/>
    <cellStyle name="Style 24 2 3_Actuals" xfId="10255" xr:uid="{00000000-0005-0000-0000-000011280000}"/>
    <cellStyle name="Style 24 2 4" xfId="10256" xr:uid="{00000000-0005-0000-0000-000012280000}"/>
    <cellStyle name="Style 24 2_Actuals" xfId="10257" xr:uid="{00000000-0005-0000-0000-000013280000}"/>
    <cellStyle name="Style 24 3" xfId="10258" xr:uid="{00000000-0005-0000-0000-000014280000}"/>
    <cellStyle name="Style 24_Actuals" xfId="10259" xr:uid="{00000000-0005-0000-0000-000015280000}"/>
    <cellStyle name="Style 25" xfId="10260" xr:uid="{00000000-0005-0000-0000-000016280000}"/>
    <cellStyle name="Style 25 2" xfId="10261" xr:uid="{00000000-0005-0000-0000-000017280000}"/>
    <cellStyle name="Style 25 2 2" xfId="10262" xr:uid="{00000000-0005-0000-0000-000018280000}"/>
    <cellStyle name="Style 25 2 2 2" xfId="10263" xr:uid="{00000000-0005-0000-0000-000019280000}"/>
    <cellStyle name="Style 25 2 2_Actuals" xfId="10264" xr:uid="{00000000-0005-0000-0000-00001A280000}"/>
    <cellStyle name="Style 25 2 3" xfId="10265" xr:uid="{00000000-0005-0000-0000-00001B280000}"/>
    <cellStyle name="Style 25 2 3 2" xfId="10266" xr:uid="{00000000-0005-0000-0000-00001C280000}"/>
    <cellStyle name="Style 25 2 3_Actuals" xfId="10267" xr:uid="{00000000-0005-0000-0000-00001D280000}"/>
    <cellStyle name="Style 25 2 4" xfId="10268" xr:uid="{00000000-0005-0000-0000-00001E280000}"/>
    <cellStyle name="Style 25 2_Actuals" xfId="10269" xr:uid="{00000000-0005-0000-0000-00001F280000}"/>
    <cellStyle name="Style 25 3" xfId="10270" xr:uid="{00000000-0005-0000-0000-000020280000}"/>
    <cellStyle name="Style 25_Actuals" xfId="10271" xr:uid="{00000000-0005-0000-0000-000021280000}"/>
    <cellStyle name="Style 26" xfId="10272" xr:uid="{00000000-0005-0000-0000-000022280000}"/>
    <cellStyle name="Style 26 2" xfId="10273" xr:uid="{00000000-0005-0000-0000-000023280000}"/>
    <cellStyle name="Style 26 2 2" xfId="10274" xr:uid="{00000000-0005-0000-0000-000024280000}"/>
    <cellStyle name="Style 26 2 2 2" xfId="10275" xr:uid="{00000000-0005-0000-0000-000025280000}"/>
    <cellStyle name="Style 26 2 2_Actuals" xfId="10276" xr:uid="{00000000-0005-0000-0000-000026280000}"/>
    <cellStyle name="Style 26 2 3" xfId="10277" xr:uid="{00000000-0005-0000-0000-000027280000}"/>
    <cellStyle name="Style 26 2 3 2" xfId="10278" xr:uid="{00000000-0005-0000-0000-000028280000}"/>
    <cellStyle name="Style 26 2 3_Actuals" xfId="10279" xr:uid="{00000000-0005-0000-0000-000029280000}"/>
    <cellStyle name="Style 26 2 4" xfId="10280" xr:uid="{00000000-0005-0000-0000-00002A280000}"/>
    <cellStyle name="Style 26 2_Actuals" xfId="10281" xr:uid="{00000000-0005-0000-0000-00002B280000}"/>
    <cellStyle name="Style 26 3" xfId="10282" xr:uid="{00000000-0005-0000-0000-00002C280000}"/>
    <cellStyle name="Style 26_Actuals" xfId="10283" xr:uid="{00000000-0005-0000-0000-00002D280000}"/>
    <cellStyle name="Style 27" xfId="10284" xr:uid="{00000000-0005-0000-0000-00002E280000}"/>
    <cellStyle name="Style 27 2" xfId="10285" xr:uid="{00000000-0005-0000-0000-00002F280000}"/>
    <cellStyle name="Style 27 2 2" xfId="10286" xr:uid="{00000000-0005-0000-0000-000030280000}"/>
    <cellStyle name="Style 27 2 2 2" xfId="10287" xr:uid="{00000000-0005-0000-0000-000031280000}"/>
    <cellStyle name="Style 27 2 2_Actuals" xfId="10288" xr:uid="{00000000-0005-0000-0000-000032280000}"/>
    <cellStyle name="Style 27 2 3" xfId="10289" xr:uid="{00000000-0005-0000-0000-000033280000}"/>
    <cellStyle name="Style 27 2 3 2" xfId="10290" xr:uid="{00000000-0005-0000-0000-000034280000}"/>
    <cellStyle name="Style 27 2 3_Actuals" xfId="10291" xr:uid="{00000000-0005-0000-0000-000035280000}"/>
    <cellStyle name="Style 27 2 4" xfId="10292" xr:uid="{00000000-0005-0000-0000-000036280000}"/>
    <cellStyle name="Style 27 2_Actuals" xfId="10293" xr:uid="{00000000-0005-0000-0000-000037280000}"/>
    <cellStyle name="Style 27 3" xfId="10294" xr:uid="{00000000-0005-0000-0000-000038280000}"/>
    <cellStyle name="Style 27_Actuals" xfId="10295" xr:uid="{00000000-0005-0000-0000-000039280000}"/>
    <cellStyle name="Style 28" xfId="10296" xr:uid="{00000000-0005-0000-0000-00003A280000}"/>
    <cellStyle name="Style 28 2" xfId="10297" xr:uid="{00000000-0005-0000-0000-00003B280000}"/>
    <cellStyle name="Style 28 2 2" xfId="10298" xr:uid="{00000000-0005-0000-0000-00003C280000}"/>
    <cellStyle name="Style 28 2 2 2" xfId="10299" xr:uid="{00000000-0005-0000-0000-00003D280000}"/>
    <cellStyle name="Style 28 2 2_Actuals" xfId="10300" xr:uid="{00000000-0005-0000-0000-00003E280000}"/>
    <cellStyle name="Style 28 2 3" xfId="10301" xr:uid="{00000000-0005-0000-0000-00003F280000}"/>
    <cellStyle name="Style 28 2 3 2" xfId="10302" xr:uid="{00000000-0005-0000-0000-000040280000}"/>
    <cellStyle name="Style 28 2 3_Actuals" xfId="10303" xr:uid="{00000000-0005-0000-0000-000041280000}"/>
    <cellStyle name="Style 28 2 4" xfId="10304" xr:uid="{00000000-0005-0000-0000-000042280000}"/>
    <cellStyle name="Style 28 2_Actuals" xfId="10305" xr:uid="{00000000-0005-0000-0000-000043280000}"/>
    <cellStyle name="Style 28 3" xfId="10306" xr:uid="{00000000-0005-0000-0000-000044280000}"/>
    <cellStyle name="Style 28_Actuals" xfId="10307" xr:uid="{00000000-0005-0000-0000-000045280000}"/>
    <cellStyle name="Style 29" xfId="10308" xr:uid="{00000000-0005-0000-0000-000046280000}"/>
    <cellStyle name="Style 29 2" xfId="10309" xr:uid="{00000000-0005-0000-0000-000047280000}"/>
    <cellStyle name="Style 29 2 2" xfId="10310" xr:uid="{00000000-0005-0000-0000-000048280000}"/>
    <cellStyle name="Style 29 2 2 2" xfId="10311" xr:uid="{00000000-0005-0000-0000-000049280000}"/>
    <cellStyle name="Style 29 2 2_Actuals" xfId="10312" xr:uid="{00000000-0005-0000-0000-00004A280000}"/>
    <cellStyle name="Style 29 2 3" xfId="10313" xr:uid="{00000000-0005-0000-0000-00004B280000}"/>
    <cellStyle name="Style 29 2 3 2" xfId="10314" xr:uid="{00000000-0005-0000-0000-00004C280000}"/>
    <cellStyle name="Style 29 2 3_Actuals" xfId="10315" xr:uid="{00000000-0005-0000-0000-00004D280000}"/>
    <cellStyle name="Style 29 2 4" xfId="10316" xr:uid="{00000000-0005-0000-0000-00004E280000}"/>
    <cellStyle name="Style 29 2_Actuals" xfId="10317" xr:uid="{00000000-0005-0000-0000-00004F280000}"/>
    <cellStyle name="Style 29 3" xfId="10318" xr:uid="{00000000-0005-0000-0000-000050280000}"/>
    <cellStyle name="Style 29_Actuals" xfId="10319" xr:uid="{00000000-0005-0000-0000-000051280000}"/>
    <cellStyle name="Style 3" xfId="10320" xr:uid="{00000000-0005-0000-0000-000052280000}"/>
    <cellStyle name="Style 30" xfId="10321" xr:uid="{00000000-0005-0000-0000-000053280000}"/>
    <cellStyle name="Style 30 2" xfId="10322" xr:uid="{00000000-0005-0000-0000-000054280000}"/>
    <cellStyle name="Style 30 2 2" xfId="10323" xr:uid="{00000000-0005-0000-0000-000055280000}"/>
    <cellStyle name="Style 30 2 2 2" xfId="10324" xr:uid="{00000000-0005-0000-0000-000056280000}"/>
    <cellStyle name="Style 30 2 2_Actuals" xfId="10325" xr:uid="{00000000-0005-0000-0000-000057280000}"/>
    <cellStyle name="Style 30 2 3" xfId="10326" xr:uid="{00000000-0005-0000-0000-000058280000}"/>
    <cellStyle name="Style 30 2 3 2" xfId="10327" xr:uid="{00000000-0005-0000-0000-000059280000}"/>
    <cellStyle name="Style 30 2 3_Actuals" xfId="10328" xr:uid="{00000000-0005-0000-0000-00005A280000}"/>
    <cellStyle name="Style 30 2 4" xfId="10329" xr:uid="{00000000-0005-0000-0000-00005B280000}"/>
    <cellStyle name="Style 30 2_Actuals" xfId="10330" xr:uid="{00000000-0005-0000-0000-00005C280000}"/>
    <cellStyle name="Style 30 3" xfId="10331" xr:uid="{00000000-0005-0000-0000-00005D280000}"/>
    <cellStyle name="Style 30_Actuals" xfId="10332" xr:uid="{00000000-0005-0000-0000-00005E280000}"/>
    <cellStyle name="Style 31" xfId="10333" xr:uid="{00000000-0005-0000-0000-00005F280000}"/>
    <cellStyle name="Style 31 2" xfId="10334" xr:uid="{00000000-0005-0000-0000-000060280000}"/>
    <cellStyle name="Style 31 2 2" xfId="10335" xr:uid="{00000000-0005-0000-0000-000061280000}"/>
    <cellStyle name="Style 31 2 2 2" xfId="10336" xr:uid="{00000000-0005-0000-0000-000062280000}"/>
    <cellStyle name="Style 31 2 2_Actuals" xfId="10337" xr:uid="{00000000-0005-0000-0000-000063280000}"/>
    <cellStyle name="Style 31 2 3" xfId="10338" xr:uid="{00000000-0005-0000-0000-000064280000}"/>
    <cellStyle name="Style 31 2 3 2" xfId="10339" xr:uid="{00000000-0005-0000-0000-000065280000}"/>
    <cellStyle name="Style 31 2 3_Actuals" xfId="10340" xr:uid="{00000000-0005-0000-0000-000066280000}"/>
    <cellStyle name="Style 31 2 4" xfId="10341" xr:uid="{00000000-0005-0000-0000-000067280000}"/>
    <cellStyle name="Style 31 2_Actuals" xfId="10342" xr:uid="{00000000-0005-0000-0000-000068280000}"/>
    <cellStyle name="Style 31 3" xfId="10343" xr:uid="{00000000-0005-0000-0000-000069280000}"/>
    <cellStyle name="Style 31_Actuals" xfId="10344" xr:uid="{00000000-0005-0000-0000-00006A280000}"/>
    <cellStyle name="Style 32" xfId="10345" xr:uid="{00000000-0005-0000-0000-00006B280000}"/>
    <cellStyle name="Style 32 2" xfId="10346" xr:uid="{00000000-0005-0000-0000-00006C280000}"/>
    <cellStyle name="Style 32 2 2" xfId="10347" xr:uid="{00000000-0005-0000-0000-00006D280000}"/>
    <cellStyle name="Style 32 2 2 2" xfId="10348" xr:uid="{00000000-0005-0000-0000-00006E280000}"/>
    <cellStyle name="Style 32 2 2_Actuals" xfId="10349" xr:uid="{00000000-0005-0000-0000-00006F280000}"/>
    <cellStyle name="Style 32 2 3" xfId="10350" xr:uid="{00000000-0005-0000-0000-000070280000}"/>
    <cellStyle name="Style 32 2 3 2" xfId="10351" xr:uid="{00000000-0005-0000-0000-000071280000}"/>
    <cellStyle name="Style 32 2 3_Actuals" xfId="10352" xr:uid="{00000000-0005-0000-0000-000072280000}"/>
    <cellStyle name="Style 32 2 4" xfId="10353" xr:uid="{00000000-0005-0000-0000-000073280000}"/>
    <cellStyle name="Style 32 2_Actuals" xfId="10354" xr:uid="{00000000-0005-0000-0000-000074280000}"/>
    <cellStyle name="Style 32 3" xfId="10355" xr:uid="{00000000-0005-0000-0000-000075280000}"/>
    <cellStyle name="Style 32_Actuals" xfId="10356" xr:uid="{00000000-0005-0000-0000-000076280000}"/>
    <cellStyle name="Style 33" xfId="10357" xr:uid="{00000000-0005-0000-0000-000077280000}"/>
    <cellStyle name="Style 33 2" xfId="10358" xr:uid="{00000000-0005-0000-0000-000078280000}"/>
    <cellStyle name="Style 33 2 2" xfId="10359" xr:uid="{00000000-0005-0000-0000-000079280000}"/>
    <cellStyle name="Style 33 2 2 2" xfId="10360" xr:uid="{00000000-0005-0000-0000-00007A280000}"/>
    <cellStyle name="Style 33 2 2_Actuals" xfId="10361" xr:uid="{00000000-0005-0000-0000-00007B280000}"/>
    <cellStyle name="Style 33 2 3" xfId="10362" xr:uid="{00000000-0005-0000-0000-00007C280000}"/>
    <cellStyle name="Style 33 2 3 2" xfId="10363" xr:uid="{00000000-0005-0000-0000-00007D280000}"/>
    <cellStyle name="Style 33 2 3_Actuals" xfId="10364" xr:uid="{00000000-0005-0000-0000-00007E280000}"/>
    <cellStyle name="Style 33 2 4" xfId="10365" xr:uid="{00000000-0005-0000-0000-00007F280000}"/>
    <cellStyle name="Style 33 2_Actuals" xfId="10366" xr:uid="{00000000-0005-0000-0000-000080280000}"/>
    <cellStyle name="Style 33 3" xfId="10367" xr:uid="{00000000-0005-0000-0000-000081280000}"/>
    <cellStyle name="Style 33_Actuals" xfId="10368" xr:uid="{00000000-0005-0000-0000-000082280000}"/>
    <cellStyle name="Style 34" xfId="10369" xr:uid="{00000000-0005-0000-0000-000083280000}"/>
    <cellStyle name="Style 34 2" xfId="10370" xr:uid="{00000000-0005-0000-0000-000084280000}"/>
    <cellStyle name="Style 34_Actuals" xfId="10371" xr:uid="{00000000-0005-0000-0000-000085280000}"/>
    <cellStyle name="Style 35" xfId="10372" xr:uid="{00000000-0005-0000-0000-000086280000}"/>
    <cellStyle name="Style 35 2" xfId="10373" xr:uid="{00000000-0005-0000-0000-000087280000}"/>
    <cellStyle name="Style 35_Actuals" xfId="10374" xr:uid="{00000000-0005-0000-0000-000088280000}"/>
    <cellStyle name="Style 36" xfId="10375" xr:uid="{00000000-0005-0000-0000-000089280000}"/>
    <cellStyle name="Style 36 2" xfId="10376" xr:uid="{00000000-0005-0000-0000-00008A280000}"/>
    <cellStyle name="Style 36_Actuals" xfId="10377" xr:uid="{00000000-0005-0000-0000-00008B280000}"/>
    <cellStyle name="Style1" xfId="10378" xr:uid="{00000000-0005-0000-0000-00008C280000}"/>
    <cellStyle name="STYLE1 - Style1" xfId="10379" xr:uid="{00000000-0005-0000-0000-00008D280000}"/>
    <cellStyle name="STYLE1 - Style1 2" xfId="10380" xr:uid="{00000000-0005-0000-0000-00008E280000}"/>
    <cellStyle name="STYLE1 - Style1_Actuals" xfId="10381" xr:uid="{00000000-0005-0000-0000-00008F280000}"/>
    <cellStyle name="Style1_Actuals" xfId="10382" xr:uid="{00000000-0005-0000-0000-000090280000}"/>
    <cellStyle name="STYLE2 - Style2" xfId="10383" xr:uid="{00000000-0005-0000-0000-000091280000}"/>
    <cellStyle name="STYLE2 - Style2 2" xfId="10384" xr:uid="{00000000-0005-0000-0000-000092280000}"/>
    <cellStyle name="STYLE2 - Style2_Actuals" xfId="10385" xr:uid="{00000000-0005-0000-0000-000093280000}"/>
    <cellStyle name="STYLE3 - Style3" xfId="10386" xr:uid="{00000000-0005-0000-0000-000094280000}"/>
    <cellStyle name="STYLE3 - Style3 2" xfId="10387" xr:uid="{00000000-0005-0000-0000-000095280000}"/>
    <cellStyle name="STYLE3 - Style3_Actuals" xfId="10388" xr:uid="{00000000-0005-0000-0000-000096280000}"/>
    <cellStyle name="SubSubtitle" xfId="10389" xr:uid="{00000000-0005-0000-0000-000097280000}"/>
    <cellStyle name="Subtitle" xfId="10390" xr:uid="{00000000-0005-0000-0000-000098280000}"/>
    <cellStyle name="Subtotal" xfId="10391" xr:uid="{00000000-0005-0000-0000-000099280000}"/>
    <cellStyle name="Subtotal 2" xfId="10392" xr:uid="{00000000-0005-0000-0000-00009A280000}"/>
    <cellStyle name="Subtotal_Actuals" xfId="10393" xr:uid="{00000000-0005-0000-0000-00009B280000}"/>
    <cellStyle name="Summa" xfId="45" xr:uid="{00000000-0005-0000-0000-00009C280000}"/>
    <cellStyle name="Summary" xfId="10394" xr:uid="{00000000-0005-0000-0000-00009D280000}"/>
    <cellStyle name="Summary Column Name - IBM Cognos" xfId="10395" xr:uid="{00000000-0005-0000-0000-00009E280000}"/>
    <cellStyle name="Summary Column Name TM1 - IBM Cognos" xfId="10396" xr:uid="{00000000-0005-0000-0000-00009F280000}"/>
    <cellStyle name="Summary Row Name - IBM Cognos" xfId="10397" xr:uid="{00000000-0005-0000-0000-0000A0280000}"/>
    <cellStyle name="Summary Row Name TM1 - IBM Cognos" xfId="10398" xr:uid="{00000000-0005-0000-0000-0000A1280000}"/>
    <cellStyle name="Summary_Actuals" xfId="10399" xr:uid="{00000000-0005-0000-0000-0000A2280000}"/>
    <cellStyle name="t" xfId="10400" xr:uid="{00000000-0005-0000-0000-0000A3280000}"/>
    <cellStyle name="t 2" xfId="10401" xr:uid="{00000000-0005-0000-0000-0000A4280000}"/>
    <cellStyle name="t_Actuals" xfId="10402" xr:uid="{00000000-0005-0000-0000-0000A5280000}"/>
    <cellStyle name="t_CAPEX" xfId="10403" xr:uid="{00000000-0005-0000-0000-0000A6280000}"/>
    <cellStyle name="t_CTF development" xfId="10404" xr:uid="{00000000-0005-0000-0000-0000A7280000}"/>
    <cellStyle name="t_EBIT Bridge" xfId="10405" xr:uid="{00000000-0005-0000-0000-0000A8280000}"/>
    <cellStyle name="t_Executive Summary" xfId="10406" xr:uid="{00000000-0005-0000-0000-0000A9280000}"/>
    <cellStyle name="t_Forecast" xfId="10407" xr:uid="{00000000-0005-0000-0000-0000AA280000}"/>
    <cellStyle name="t_Forecast CF" xfId="10408" xr:uid="{00000000-0005-0000-0000-0000AB280000}"/>
    <cellStyle name="t_Forecast Leverage Analysis" xfId="10409" xr:uid="{00000000-0005-0000-0000-0000AC280000}"/>
    <cellStyle name="t_Forecast P&amp;L" xfId="10410" xr:uid="{00000000-0005-0000-0000-0000AD280000}"/>
    <cellStyle name="t_Forecast_1" xfId="10411" xr:uid="{00000000-0005-0000-0000-0000AE280000}"/>
    <cellStyle name="t_Forecast_Actuals" xfId="10412" xr:uid="{00000000-0005-0000-0000-0000AF280000}"/>
    <cellStyle name="t_Forecast_CAPEX" xfId="10413" xr:uid="{00000000-0005-0000-0000-0000B0280000}"/>
    <cellStyle name="t_Forecast_CTF development" xfId="10414" xr:uid="{00000000-0005-0000-0000-0000B1280000}"/>
    <cellStyle name="t_Forecast_Executive Summary" xfId="10415" xr:uid="{00000000-0005-0000-0000-0000B2280000}"/>
    <cellStyle name="t_Forecast_Forecast" xfId="10416" xr:uid="{00000000-0005-0000-0000-0000B3280000}"/>
    <cellStyle name="t_Forecast_Forecast CF" xfId="10417" xr:uid="{00000000-0005-0000-0000-0000B4280000}"/>
    <cellStyle name="t_Forecast_Forecast Leverage Analysis" xfId="10418" xr:uid="{00000000-0005-0000-0000-0000B5280000}"/>
    <cellStyle name="t_Forecast_Forecast P&amp;L" xfId="10419" xr:uid="{00000000-0005-0000-0000-0000B6280000}"/>
    <cellStyle name="t_Forecast_Market &amp; NS Development" xfId="10420" xr:uid="{00000000-0005-0000-0000-0000B7280000}"/>
    <cellStyle name="t_Forecast_NOWC" xfId="10421" xr:uid="{00000000-0005-0000-0000-0000B8280000}"/>
    <cellStyle name="t_Forecast_Portfolio &amp; Cluster Analysis" xfId="10422" xr:uid="{00000000-0005-0000-0000-0000B9280000}"/>
    <cellStyle name="t_Forecast_Product Portfolio Analysis" xfId="10423" xr:uid="{00000000-0005-0000-0000-0000BA280000}"/>
    <cellStyle name="t_Forecast_Revenue and EBIT margin" xfId="10424" xr:uid="{00000000-0005-0000-0000-0000BB280000}"/>
    <cellStyle name="t_Forecast_Trend Charts" xfId="10425" xr:uid="{00000000-0005-0000-0000-0000BC280000}"/>
    <cellStyle name="t_GCC" xfId="10426" xr:uid="{00000000-0005-0000-0000-0000BD280000}"/>
    <cellStyle name="t_GCC_Actuals" xfId="10427" xr:uid="{00000000-0005-0000-0000-0000BE280000}"/>
    <cellStyle name="t_GCC_CAPEX" xfId="10428" xr:uid="{00000000-0005-0000-0000-0000BF280000}"/>
    <cellStyle name="t_GCC_CTF development" xfId="10429" xr:uid="{00000000-0005-0000-0000-0000C0280000}"/>
    <cellStyle name="t_GCC_Executive Summary" xfId="10430" xr:uid="{00000000-0005-0000-0000-0000C1280000}"/>
    <cellStyle name="t_GCC_Forecast" xfId="10431" xr:uid="{00000000-0005-0000-0000-0000C2280000}"/>
    <cellStyle name="t_GCC_Forecast CF" xfId="10432" xr:uid="{00000000-0005-0000-0000-0000C3280000}"/>
    <cellStyle name="t_GCC_Forecast Leverage Analysis" xfId="10433" xr:uid="{00000000-0005-0000-0000-0000C4280000}"/>
    <cellStyle name="t_GCC_Forecast P&amp;L" xfId="10434" xr:uid="{00000000-0005-0000-0000-0000C5280000}"/>
    <cellStyle name="t_GCC_Market &amp; NS Development" xfId="10435" xr:uid="{00000000-0005-0000-0000-0000C6280000}"/>
    <cellStyle name="t_GCC_NOWC" xfId="10436" xr:uid="{00000000-0005-0000-0000-0000C7280000}"/>
    <cellStyle name="t_GCC_Portfolio &amp; Cluster Analysis" xfId="10437" xr:uid="{00000000-0005-0000-0000-0000C8280000}"/>
    <cellStyle name="t_GCC_Product Portfolio Analysis" xfId="10438" xr:uid="{00000000-0005-0000-0000-0000C9280000}"/>
    <cellStyle name="t_GCC_Revenue and EBIT margin" xfId="10439" xr:uid="{00000000-0005-0000-0000-0000CA280000}"/>
    <cellStyle name="t_GCC_Trend Charts" xfId="10440" xr:uid="{00000000-0005-0000-0000-0000CB280000}"/>
    <cellStyle name="t_GRA" xfId="10441" xr:uid="{00000000-0005-0000-0000-0000CC280000}"/>
    <cellStyle name="t_GRA_Actuals" xfId="10442" xr:uid="{00000000-0005-0000-0000-0000CD280000}"/>
    <cellStyle name="t_GRA_CAPEX" xfId="10443" xr:uid="{00000000-0005-0000-0000-0000CE280000}"/>
    <cellStyle name="t_GRA_CTF development" xfId="10444" xr:uid="{00000000-0005-0000-0000-0000CF280000}"/>
    <cellStyle name="t_GRA_Executive Summary" xfId="10445" xr:uid="{00000000-0005-0000-0000-0000D0280000}"/>
    <cellStyle name="t_GRA_Forecast" xfId="10446" xr:uid="{00000000-0005-0000-0000-0000D1280000}"/>
    <cellStyle name="t_GRA_Forecast CF" xfId="10447" xr:uid="{00000000-0005-0000-0000-0000D2280000}"/>
    <cellStyle name="t_GRA_Forecast Leverage Analysis" xfId="10448" xr:uid="{00000000-0005-0000-0000-0000D3280000}"/>
    <cellStyle name="t_GRA_Forecast P&amp;L" xfId="10449" xr:uid="{00000000-0005-0000-0000-0000D4280000}"/>
    <cellStyle name="t_GRA_Market &amp; NS Development" xfId="10450" xr:uid="{00000000-0005-0000-0000-0000D5280000}"/>
    <cellStyle name="t_GRA_NOWC" xfId="10451" xr:uid="{00000000-0005-0000-0000-0000D6280000}"/>
    <cellStyle name="t_GRA_Portfolio &amp; Cluster Analysis" xfId="10452" xr:uid="{00000000-0005-0000-0000-0000D7280000}"/>
    <cellStyle name="t_GRA_Product Portfolio Analysis" xfId="10453" xr:uid="{00000000-0005-0000-0000-0000D8280000}"/>
    <cellStyle name="t_GRA_Revenue and EBIT margin" xfId="10454" xr:uid="{00000000-0005-0000-0000-0000D9280000}"/>
    <cellStyle name="t_GRA_Trend Charts" xfId="10455" xr:uid="{00000000-0005-0000-0000-0000DA280000}"/>
    <cellStyle name="t_LA" xfId="10456" xr:uid="{00000000-0005-0000-0000-0000DB280000}"/>
    <cellStyle name="t_LA_Actuals" xfId="10457" xr:uid="{00000000-0005-0000-0000-0000DC280000}"/>
    <cellStyle name="t_LA_CAPEX" xfId="10458" xr:uid="{00000000-0005-0000-0000-0000DD280000}"/>
    <cellStyle name="t_LA_CTF development" xfId="10459" xr:uid="{00000000-0005-0000-0000-0000DE280000}"/>
    <cellStyle name="t_LA_Executive Summary" xfId="10460" xr:uid="{00000000-0005-0000-0000-0000DF280000}"/>
    <cellStyle name="t_LA_Forecast" xfId="10461" xr:uid="{00000000-0005-0000-0000-0000E0280000}"/>
    <cellStyle name="t_LA_Forecast CF" xfId="10462" xr:uid="{00000000-0005-0000-0000-0000E1280000}"/>
    <cellStyle name="t_LA_Forecast Leverage Analysis" xfId="10463" xr:uid="{00000000-0005-0000-0000-0000E2280000}"/>
    <cellStyle name="t_LA_Forecast P&amp;L" xfId="10464" xr:uid="{00000000-0005-0000-0000-0000E3280000}"/>
    <cellStyle name="t_LA_Market &amp; NS Development" xfId="10465" xr:uid="{00000000-0005-0000-0000-0000E4280000}"/>
    <cellStyle name="t_LA_NOWC" xfId="10466" xr:uid="{00000000-0005-0000-0000-0000E5280000}"/>
    <cellStyle name="t_LA_Portfolio &amp; Cluster Analysis" xfId="10467" xr:uid="{00000000-0005-0000-0000-0000E6280000}"/>
    <cellStyle name="t_LA_Product Portfolio Analysis" xfId="10468" xr:uid="{00000000-0005-0000-0000-0000E7280000}"/>
    <cellStyle name="t_LA_Revenue and EBIT margin" xfId="10469" xr:uid="{00000000-0005-0000-0000-0000E8280000}"/>
    <cellStyle name="t_LA_Trend Charts" xfId="10470" xr:uid="{00000000-0005-0000-0000-0000E9280000}"/>
    <cellStyle name="t_Market &amp; NS Development" xfId="10471" xr:uid="{00000000-0005-0000-0000-0000EA280000}"/>
    <cellStyle name="t_NA" xfId="10472" xr:uid="{00000000-0005-0000-0000-0000EB280000}"/>
    <cellStyle name="t_NA_Actuals" xfId="10473" xr:uid="{00000000-0005-0000-0000-0000EC280000}"/>
    <cellStyle name="t_NA_CAPEX" xfId="10474" xr:uid="{00000000-0005-0000-0000-0000ED280000}"/>
    <cellStyle name="t_NA_CTF development" xfId="10475" xr:uid="{00000000-0005-0000-0000-0000EE280000}"/>
    <cellStyle name="t_NA_Executive Summary" xfId="10476" xr:uid="{00000000-0005-0000-0000-0000EF280000}"/>
    <cellStyle name="t_NA_Forecast" xfId="10477" xr:uid="{00000000-0005-0000-0000-0000F0280000}"/>
    <cellStyle name="t_NA_Forecast CF" xfId="10478" xr:uid="{00000000-0005-0000-0000-0000F1280000}"/>
    <cellStyle name="t_NA_Forecast Leverage Analysis" xfId="10479" xr:uid="{00000000-0005-0000-0000-0000F2280000}"/>
    <cellStyle name="t_NA_Forecast P&amp;L" xfId="10480" xr:uid="{00000000-0005-0000-0000-0000F3280000}"/>
    <cellStyle name="t_NA_Market &amp; NS Development" xfId="10481" xr:uid="{00000000-0005-0000-0000-0000F4280000}"/>
    <cellStyle name="t_NA_NOWC" xfId="10482" xr:uid="{00000000-0005-0000-0000-0000F5280000}"/>
    <cellStyle name="t_NA_Portfolio &amp; Cluster Analysis" xfId="10483" xr:uid="{00000000-0005-0000-0000-0000F6280000}"/>
    <cellStyle name="t_NA_Product Portfolio Analysis" xfId="10484" xr:uid="{00000000-0005-0000-0000-0000F7280000}"/>
    <cellStyle name="t_NA_Revenue and EBIT margin" xfId="10485" xr:uid="{00000000-0005-0000-0000-0000F8280000}"/>
    <cellStyle name="t_NA_Trend Charts" xfId="10486" xr:uid="{00000000-0005-0000-0000-0000F9280000}"/>
    <cellStyle name="t_NOWC" xfId="10487" xr:uid="{00000000-0005-0000-0000-0000FA280000}"/>
    <cellStyle name="t_Portfolio &amp; Cluster Analysis" xfId="10488" xr:uid="{00000000-0005-0000-0000-0000FB280000}"/>
    <cellStyle name="t_Product Portfolio Analysis" xfId="10489" xr:uid="{00000000-0005-0000-0000-0000FC280000}"/>
    <cellStyle name="t_Revenue and EBIT margin" xfId="10490" xr:uid="{00000000-0005-0000-0000-0000FD280000}"/>
    <cellStyle name="t_SA" xfId="10491" xr:uid="{00000000-0005-0000-0000-0000FE280000}"/>
    <cellStyle name="t_SA_Actuals" xfId="10492" xr:uid="{00000000-0005-0000-0000-0000FF280000}"/>
    <cellStyle name="t_SA_CAPEX" xfId="10493" xr:uid="{00000000-0005-0000-0000-000000290000}"/>
    <cellStyle name="t_SA_CTF development" xfId="10494" xr:uid="{00000000-0005-0000-0000-000001290000}"/>
    <cellStyle name="t_SA_Executive Summary" xfId="10495" xr:uid="{00000000-0005-0000-0000-000002290000}"/>
    <cellStyle name="t_SA_Forecast" xfId="10496" xr:uid="{00000000-0005-0000-0000-000003290000}"/>
    <cellStyle name="t_SA_Forecast CF" xfId="10497" xr:uid="{00000000-0005-0000-0000-000004290000}"/>
    <cellStyle name="t_SA_Forecast Leverage Analysis" xfId="10498" xr:uid="{00000000-0005-0000-0000-000005290000}"/>
    <cellStyle name="t_SA_Forecast P&amp;L" xfId="10499" xr:uid="{00000000-0005-0000-0000-000006290000}"/>
    <cellStyle name="t_SA_Market &amp; NS Development" xfId="10500" xr:uid="{00000000-0005-0000-0000-000007290000}"/>
    <cellStyle name="t_SA_NOWC" xfId="10501" xr:uid="{00000000-0005-0000-0000-000008290000}"/>
    <cellStyle name="t_SA_Portfolio &amp; Cluster Analysis" xfId="10502" xr:uid="{00000000-0005-0000-0000-000009290000}"/>
    <cellStyle name="t_SA_Product Portfolio Analysis" xfId="10503" xr:uid="{00000000-0005-0000-0000-00000A290000}"/>
    <cellStyle name="t_SA_Revenue and EBIT margin" xfId="10504" xr:uid="{00000000-0005-0000-0000-00000B290000}"/>
    <cellStyle name="t_SA_Trend Charts" xfId="10505" xr:uid="{00000000-0005-0000-0000-00000C290000}"/>
    <cellStyle name="t_Structural Cost" xfId="10506" xr:uid="{00000000-0005-0000-0000-00000D290000}"/>
    <cellStyle name="t_Trend Charts" xfId="10507" xr:uid="{00000000-0005-0000-0000-00000E290000}"/>
    <cellStyle name="Table Col Head" xfId="10508" xr:uid="{00000000-0005-0000-0000-00000F290000}"/>
    <cellStyle name="Table Col HEafd" xfId="10509" xr:uid="{00000000-0005-0000-0000-000010290000}"/>
    <cellStyle name="Table Col HEafd 2" xfId="10510" xr:uid="{00000000-0005-0000-0000-000011290000}"/>
    <cellStyle name="Table Col HEafd_Actuals" xfId="10511" xr:uid="{00000000-0005-0000-0000-000012290000}"/>
    <cellStyle name="Table Sub Head" xfId="10512" xr:uid="{00000000-0005-0000-0000-000013290000}"/>
    <cellStyle name="Table Sub Heading" xfId="10513" xr:uid="{00000000-0005-0000-0000-000014290000}"/>
    <cellStyle name="Table Title" xfId="10514" xr:uid="{00000000-0005-0000-0000-000015290000}"/>
    <cellStyle name="Table Units" xfId="10515" xr:uid="{00000000-0005-0000-0000-000016290000}"/>
    <cellStyle name="TableBase" xfId="10516" xr:uid="{00000000-0005-0000-0000-000017290000}"/>
    <cellStyle name="TableBase 2" xfId="10517" xr:uid="{00000000-0005-0000-0000-000018290000}"/>
    <cellStyle name="TableBase 2 2" xfId="10518" xr:uid="{00000000-0005-0000-0000-000019290000}"/>
    <cellStyle name="TableBase 2 2 2" xfId="10519" xr:uid="{00000000-0005-0000-0000-00001A290000}"/>
    <cellStyle name="TableBase 2 2_Actuals" xfId="10520" xr:uid="{00000000-0005-0000-0000-00001B290000}"/>
    <cellStyle name="TableBase 2 3" xfId="10521" xr:uid="{00000000-0005-0000-0000-00001C290000}"/>
    <cellStyle name="TableBase 2_Actuals" xfId="10522" xr:uid="{00000000-0005-0000-0000-00001D290000}"/>
    <cellStyle name="TableBase 3" xfId="10523" xr:uid="{00000000-0005-0000-0000-00001E290000}"/>
    <cellStyle name="TableBase 3 2" xfId="10524" xr:uid="{00000000-0005-0000-0000-00001F290000}"/>
    <cellStyle name="TableBase 3_Actuals" xfId="10525" xr:uid="{00000000-0005-0000-0000-000020290000}"/>
    <cellStyle name="TableBase_Actuals" xfId="10526" xr:uid="{00000000-0005-0000-0000-000021290000}"/>
    <cellStyle name="TableData" xfId="10527" xr:uid="{00000000-0005-0000-0000-000022290000}"/>
    <cellStyle name="TableHead" xfId="10528" xr:uid="{00000000-0005-0000-0000-000023290000}"/>
    <cellStyle name="TblEnDecimal" xfId="4" xr:uid="{00000000-0005-0000-0000-000024290000}"/>
    <cellStyle name="TblPostLinje" xfId="3" xr:uid="{00000000-0005-0000-0000-000025290000}"/>
    <cellStyle name="TblUnderrubrik" xfId="5" xr:uid="{00000000-0005-0000-0000-000026290000}"/>
    <cellStyle name="Text" xfId="10529" xr:uid="{00000000-0005-0000-0000-000027290000}"/>
    <cellStyle name="Text Indent A" xfId="10530" xr:uid="{00000000-0005-0000-0000-000028290000}"/>
    <cellStyle name="Text Indent B" xfId="10531" xr:uid="{00000000-0005-0000-0000-000029290000}"/>
    <cellStyle name="Text Indent B 2" xfId="10532" xr:uid="{00000000-0005-0000-0000-00002A290000}"/>
    <cellStyle name="Text Indent B 2 2" xfId="10533" xr:uid="{00000000-0005-0000-0000-00002B290000}"/>
    <cellStyle name="Text Indent B 2_Actuals" xfId="10534" xr:uid="{00000000-0005-0000-0000-00002C290000}"/>
    <cellStyle name="Text Indent B_Actuals" xfId="10535" xr:uid="{00000000-0005-0000-0000-00002D290000}"/>
    <cellStyle name="Text Indent C" xfId="10536" xr:uid="{00000000-0005-0000-0000-00002E290000}"/>
    <cellStyle name="Text Indent C 2" xfId="10537" xr:uid="{00000000-0005-0000-0000-00002F290000}"/>
    <cellStyle name="Text Indent C 2 2" xfId="10538" xr:uid="{00000000-0005-0000-0000-000030290000}"/>
    <cellStyle name="Text Indent C 2_Actuals" xfId="10539" xr:uid="{00000000-0005-0000-0000-000031290000}"/>
    <cellStyle name="Text Indent C_Actuals" xfId="10540" xr:uid="{00000000-0005-0000-0000-000032290000}"/>
    <cellStyle name="Text_Actuals" xfId="10541" xr:uid="{00000000-0005-0000-0000-000033290000}"/>
    <cellStyle name="Time" xfId="10542" xr:uid="{00000000-0005-0000-0000-000034290000}"/>
    <cellStyle name="Times 10" xfId="10543" xr:uid="{00000000-0005-0000-0000-000035290000}"/>
    <cellStyle name="Times 12" xfId="10544" xr:uid="{00000000-0005-0000-0000-000036290000}"/>
    <cellStyle name="Times New Roman" xfId="10545" xr:uid="{00000000-0005-0000-0000-000037290000}"/>
    <cellStyle name="Title 10" xfId="10546" xr:uid="{00000000-0005-0000-0000-000038290000}"/>
    <cellStyle name="Title 10 2" xfId="10547" xr:uid="{00000000-0005-0000-0000-000039290000}"/>
    <cellStyle name="Title 10_Actuals" xfId="10548" xr:uid="{00000000-0005-0000-0000-00003A290000}"/>
    <cellStyle name="Title 11" xfId="10549" xr:uid="{00000000-0005-0000-0000-00003B290000}"/>
    <cellStyle name="Title 11 2" xfId="10550" xr:uid="{00000000-0005-0000-0000-00003C290000}"/>
    <cellStyle name="Title 11_Actuals" xfId="10551" xr:uid="{00000000-0005-0000-0000-00003D290000}"/>
    <cellStyle name="Title 12" xfId="10552" xr:uid="{00000000-0005-0000-0000-00003E290000}"/>
    <cellStyle name="Title 12 2" xfId="10553" xr:uid="{00000000-0005-0000-0000-00003F290000}"/>
    <cellStyle name="Title 12_Actuals" xfId="10554" xr:uid="{00000000-0005-0000-0000-000040290000}"/>
    <cellStyle name="Title 13" xfId="10555" xr:uid="{00000000-0005-0000-0000-000041290000}"/>
    <cellStyle name="Title 13 2" xfId="10556" xr:uid="{00000000-0005-0000-0000-000042290000}"/>
    <cellStyle name="Title 13_Actuals" xfId="10557" xr:uid="{00000000-0005-0000-0000-000043290000}"/>
    <cellStyle name="Title 14" xfId="10558" xr:uid="{00000000-0005-0000-0000-000044290000}"/>
    <cellStyle name="Title 14 2" xfId="10559" xr:uid="{00000000-0005-0000-0000-000045290000}"/>
    <cellStyle name="Title 14_Actuals" xfId="10560" xr:uid="{00000000-0005-0000-0000-000046290000}"/>
    <cellStyle name="Title 15" xfId="10561" xr:uid="{00000000-0005-0000-0000-000047290000}"/>
    <cellStyle name="Title 15 2" xfId="10562" xr:uid="{00000000-0005-0000-0000-000048290000}"/>
    <cellStyle name="Title 15_Actuals" xfId="10563" xr:uid="{00000000-0005-0000-0000-000049290000}"/>
    <cellStyle name="Title 16" xfId="10564" xr:uid="{00000000-0005-0000-0000-00004A290000}"/>
    <cellStyle name="Title 16 2" xfId="10565" xr:uid="{00000000-0005-0000-0000-00004B290000}"/>
    <cellStyle name="Title 16_Actuals" xfId="10566" xr:uid="{00000000-0005-0000-0000-00004C290000}"/>
    <cellStyle name="Title 17" xfId="10567" xr:uid="{00000000-0005-0000-0000-00004D290000}"/>
    <cellStyle name="Title 17 2" xfId="10568" xr:uid="{00000000-0005-0000-0000-00004E290000}"/>
    <cellStyle name="Title 17_Actuals" xfId="10569" xr:uid="{00000000-0005-0000-0000-00004F290000}"/>
    <cellStyle name="Title 18" xfId="10570" xr:uid="{00000000-0005-0000-0000-000050290000}"/>
    <cellStyle name="Title 18 2" xfId="10571" xr:uid="{00000000-0005-0000-0000-000051290000}"/>
    <cellStyle name="Title 18_Actuals" xfId="10572" xr:uid="{00000000-0005-0000-0000-000052290000}"/>
    <cellStyle name="Title 19" xfId="10573" xr:uid="{00000000-0005-0000-0000-000053290000}"/>
    <cellStyle name="Title 19 2" xfId="10574" xr:uid="{00000000-0005-0000-0000-000054290000}"/>
    <cellStyle name="Title 19_Actuals" xfId="10575" xr:uid="{00000000-0005-0000-0000-000055290000}"/>
    <cellStyle name="Title 2" xfId="10576" xr:uid="{00000000-0005-0000-0000-000056290000}"/>
    <cellStyle name="Title 2 10" xfId="10577" xr:uid="{00000000-0005-0000-0000-000057290000}"/>
    <cellStyle name="Title 2 10 2" xfId="10578" xr:uid="{00000000-0005-0000-0000-000058290000}"/>
    <cellStyle name="Title 2 10_Actuals" xfId="10579" xr:uid="{00000000-0005-0000-0000-000059290000}"/>
    <cellStyle name="Title 2 11" xfId="10580" xr:uid="{00000000-0005-0000-0000-00005A290000}"/>
    <cellStyle name="Title 2 11 2" xfId="10581" xr:uid="{00000000-0005-0000-0000-00005B290000}"/>
    <cellStyle name="Title 2 11_Actuals" xfId="10582" xr:uid="{00000000-0005-0000-0000-00005C290000}"/>
    <cellStyle name="Title 2 12" xfId="10583" xr:uid="{00000000-0005-0000-0000-00005D290000}"/>
    <cellStyle name="Title 2 12 2" xfId="10584" xr:uid="{00000000-0005-0000-0000-00005E290000}"/>
    <cellStyle name="Title 2 12_Actuals" xfId="10585" xr:uid="{00000000-0005-0000-0000-00005F290000}"/>
    <cellStyle name="Title 2 13" xfId="10586" xr:uid="{00000000-0005-0000-0000-000060290000}"/>
    <cellStyle name="Title 2 13 2" xfId="10587" xr:uid="{00000000-0005-0000-0000-000061290000}"/>
    <cellStyle name="Title 2 13_Actuals" xfId="10588" xr:uid="{00000000-0005-0000-0000-000062290000}"/>
    <cellStyle name="Title 2 14" xfId="10589" xr:uid="{00000000-0005-0000-0000-000063290000}"/>
    <cellStyle name="Title 2 14 2" xfId="10590" xr:uid="{00000000-0005-0000-0000-000064290000}"/>
    <cellStyle name="Title 2 14_Actuals" xfId="10591" xr:uid="{00000000-0005-0000-0000-000065290000}"/>
    <cellStyle name="Title 2 15" xfId="10592" xr:uid="{00000000-0005-0000-0000-000066290000}"/>
    <cellStyle name="Title 2 15 2" xfId="10593" xr:uid="{00000000-0005-0000-0000-000067290000}"/>
    <cellStyle name="Title 2 15_Actuals" xfId="10594" xr:uid="{00000000-0005-0000-0000-000068290000}"/>
    <cellStyle name="Title 2 16" xfId="10595" xr:uid="{00000000-0005-0000-0000-000069290000}"/>
    <cellStyle name="Title 2 16 2" xfId="10596" xr:uid="{00000000-0005-0000-0000-00006A290000}"/>
    <cellStyle name="Title 2 16_Actuals" xfId="10597" xr:uid="{00000000-0005-0000-0000-00006B290000}"/>
    <cellStyle name="Title 2 17" xfId="10598" xr:uid="{00000000-0005-0000-0000-00006C290000}"/>
    <cellStyle name="Title 2 17 2" xfId="10599" xr:uid="{00000000-0005-0000-0000-00006D290000}"/>
    <cellStyle name="Title 2 17_Actuals" xfId="10600" xr:uid="{00000000-0005-0000-0000-00006E290000}"/>
    <cellStyle name="Title 2 18" xfId="10601" xr:uid="{00000000-0005-0000-0000-00006F290000}"/>
    <cellStyle name="Title 2 18 2" xfId="10602" xr:uid="{00000000-0005-0000-0000-000070290000}"/>
    <cellStyle name="Title 2 18_Actuals" xfId="10603" xr:uid="{00000000-0005-0000-0000-000071290000}"/>
    <cellStyle name="Title 2 19" xfId="10604" xr:uid="{00000000-0005-0000-0000-000072290000}"/>
    <cellStyle name="Title 2 19 2" xfId="10605" xr:uid="{00000000-0005-0000-0000-000073290000}"/>
    <cellStyle name="Title 2 19_Actuals" xfId="10606" xr:uid="{00000000-0005-0000-0000-000074290000}"/>
    <cellStyle name="Title 2 2" xfId="10607" xr:uid="{00000000-0005-0000-0000-000075290000}"/>
    <cellStyle name="Title 2 2 2" xfId="10608" xr:uid="{00000000-0005-0000-0000-000076290000}"/>
    <cellStyle name="Title 2 2_Actuals" xfId="10609" xr:uid="{00000000-0005-0000-0000-000077290000}"/>
    <cellStyle name="Title 2 20" xfId="10610" xr:uid="{00000000-0005-0000-0000-000078290000}"/>
    <cellStyle name="Title 2 20 2" xfId="10611" xr:uid="{00000000-0005-0000-0000-000079290000}"/>
    <cellStyle name="Title 2 20_Actuals" xfId="10612" xr:uid="{00000000-0005-0000-0000-00007A290000}"/>
    <cellStyle name="Title 2 3" xfId="10613" xr:uid="{00000000-0005-0000-0000-00007B290000}"/>
    <cellStyle name="Title 2 3 2" xfId="10614" xr:uid="{00000000-0005-0000-0000-00007C290000}"/>
    <cellStyle name="Title 2 3_Actuals" xfId="10615" xr:uid="{00000000-0005-0000-0000-00007D290000}"/>
    <cellStyle name="Title 2 4" xfId="10616" xr:uid="{00000000-0005-0000-0000-00007E290000}"/>
    <cellStyle name="Title 2 4 2" xfId="10617" xr:uid="{00000000-0005-0000-0000-00007F290000}"/>
    <cellStyle name="Title 2 4_Actuals" xfId="10618" xr:uid="{00000000-0005-0000-0000-000080290000}"/>
    <cellStyle name="Title 2 5" xfId="10619" xr:uid="{00000000-0005-0000-0000-000081290000}"/>
    <cellStyle name="Title 2 5 2" xfId="10620" xr:uid="{00000000-0005-0000-0000-000082290000}"/>
    <cellStyle name="Title 2 5_Actuals" xfId="10621" xr:uid="{00000000-0005-0000-0000-000083290000}"/>
    <cellStyle name="Title 2 6" xfId="10622" xr:uid="{00000000-0005-0000-0000-000084290000}"/>
    <cellStyle name="Title 2 6 2" xfId="10623" xr:uid="{00000000-0005-0000-0000-000085290000}"/>
    <cellStyle name="Title 2 6_Actuals" xfId="10624" xr:uid="{00000000-0005-0000-0000-000086290000}"/>
    <cellStyle name="Title 2 7" xfId="10625" xr:uid="{00000000-0005-0000-0000-000087290000}"/>
    <cellStyle name="Title 2 7 2" xfId="10626" xr:uid="{00000000-0005-0000-0000-000088290000}"/>
    <cellStyle name="Title 2 7_Actuals" xfId="10627" xr:uid="{00000000-0005-0000-0000-000089290000}"/>
    <cellStyle name="Title 2 8" xfId="10628" xr:uid="{00000000-0005-0000-0000-00008A290000}"/>
    <cellStyle name="Title 2 8 2" xfId="10629" xr:uid="{00000000-0005-0000-0000-00008B290000}"/>
    <cellStyle name="Title 2 8_Actuals" xfId="10630" xr:uid="{00000000-0005-0000-0000-00008C290000}"/>
    <cellStyle name="Title 2 9" xfId="10631" xr:uid="{00000000-0005-0000-0000-00008D290000}"/>
    <cellStyle name="Title 2 9 2" xfId="10632" xr:uid="{00000000-0005-0000-0000-00008E290000}"/>
    <cellStyle name="Title 2 9_Actuals" xfId="10633" xr:uid="{00000000-0005-0000-0000-00008F290000}"/>
    <cellStyle name="Title 2_Actuals" xfId="10634" xr:uid="{00000000-0005-0000-0000-000090290000}"/>
    <cellStyle name="Title 3" xfId="10635" xr:uid="{00000000-0005-0000-0000-000091290000}"/>
    <cellStyle name="Title 3 2" xfId="10636" xr:uid="{00000000-0005-0000-0000-000092290000}"/>
    <cellStyle name="Title 3_Actuals" xfId="10637" xr:uid="{00000000-0005-0000-0000-000093290000}"/>
    <cellStyle name="Title 4" xfId="10638" xr:uid="{00000000-0005-0000-0000-000094290000}"/>
    <cellStyle name="Title 4 2" xfId="10639" xr:uid="{00000000-0005-0000-0000-000095290000}"/>
    <cellStyle name="Title 4_Actuals" xfId="10640" xr:uid="{00000000-0005-0000-0000-000096290000}"/>
    <cellStyle name="Title 5" xfId="10641" xr:uid="{00000000-0005-0000-0000-000097290000}"/>
    <cellStyle name="Title 5 2" xfId="10642" xr:uid="{00000000-0005-0000-0000-000098290000}"/>
    <cellStyle name="Title 5_Actuals" xfId="10643" xr:uid="{00000000-0005-0000-0000-000099290000}"/>
    <cellStyle name="Title 6" xfId="10644" xr:uid="{00000000-0005-0000-0000-00009A290000}"/>
    <cellStyle name="Title 6 2" xfId="10645" xr:uid="{00000000-0005-0000-0000-00009B290000}"/>
    <cellStyle name="Title 6_Actuals" xfId="10646" xr:uid="{00000000-0005-0000-0000-00009C290000}"/>
    <cellStyle name="Title 7" xfId="10647" xr:uid="{00000000-0005-0000-0000-00009D290000}"/>
    <cellStyle name="Title 7 2" xfId="10648" xr:uid="{00000000-0005-0000-0000-00009E290000}"/>
    <cellStyle name="Title 7_Actuals" xfId="10649" xr:uid="{00000000-0005-0000-0000-00009F290000}"/>
    <cellStyle name="Title 8" xfId="10650" xr:uid="{00000000-0005-0000-0000-0000A0290000}"/>
    <cellStyle name="Title 8 2" xfId="10651" xr:uid="{00000000-0005-0000-0000-0000A1290000}"/>
    <cellStyle name="Title 8_Actuals" xfId="10652" xr:uid="{00000000-0005-0000-0000-0000A2290000}"/>
    <cellStyle name="Title 9" xfId="10653" xr:uid="{00000000-0005-0000-0000-0000A3290000}"/>
    <cellStyle name="Title 9 2" xfId="10654" xr:uid="{00000000-0005-0000-0000-0000A4290000}"/>
    <cellStyle name="Title 9_Actuals" xfId="10655" xr:uid="{00000000-0005-0000-0000-0000A5290000}"/>
    <cellStyle name="Title10" xfId="10656" xr:uid="{00000000-0005-0000-0000-0000A6290000}"/>
    <cellStyle name="Title2" xfId="10657" xr:uid="{00000000-0005-0000-0000-0000A7290000}"/>
    <cellStyle name="Title2 2" xfId="10658" xr:uid="{00000000-0005-0000-0000-0000A8290000}"/>
    <cellStyle name="Title2 2 2" xfId="10659" xr:uid="{00000000-0005-0000-0000-0000A9290000}"/>
    <cellStyle name="Title2 2 2 2" xfId="10660" xr:uid="{00000000-0005-0000-0000-0000AA290000}"/>
    <cellStyle name="Title2 2 2_Actuals" xfId="10661" xr:uid="{00000000-0005-0000-0000-0000AB290000}"/>
    <cellStyle name="Title2 2 3" xfId="10662" xr:uid="{00000000-0005-0000-0000-0000AC290000}"/>
    <cellStyle name="Title2 2_Actuals" xfId="10663" xr:uid="{00000000-0005-0000-0000-0000AD290000}"/>
    <cellStyle name="Title2 3" xfId="10664" xr:uid="{00000000-0005-0000-0000-0000AE290000}"/>
    <cellStyle name="Title2 3 2" xfId="10665" xr:uid="{00000000-0005-0000-0000-0000AF290000}"/>
    <cellStyle name="Title2 3_Actuals" xfId="10666" xr:uid="{00000000-0005-0000-0000-0000B0290000}"/>
    <cellStyle name="Title2_Actuals" xfId="10667" xr:uid="{00000000-0005-0000-0000-0000B1290000}"/>
    <cellStyle name="Title8" xfId="10668" xr:uid="{00000000-0005-0000-0000-0000B2290000}"/>
    <cellStyle name="Title8Left" xfId="10669" xr:uid="{00000000-0005-0000-0000-0000B3290000}"/>
    <cellStyle name="To other sheets" xfId="10670" xr:uid="{00000000-0005-0000-0000-0000B4290000}"/>
    <cellStyle name="To other sheets 2" xfId="10671" xr:uid="{00000000-0005-0000-0000-0000B5290000}"/>
    <cellStyle name="To other sheets_Actuals" xfId="10672" xr:uid="{00000000-0005-0000-0000-0000B6290000}"/>
    <cellStyle name="Total 10" xfId="10673" xr:uid="{00000000-0005-0000-0000-0000B7290000}"/>
    <cellStyle name="Total 10 2" xfId="10674" xr:uid="{00000000-0005-0000-0000-0000B8290000}"/>
    <cellStyle name="Total 10 2 2" xfId="10675" xr:uid="{00000000-0005-0000-0000-0000B9290000}"/>
    <cellStyle name="Total 10 2_Actuals" xfId="10676" xr:uid="{00000000-0005-0000-0000-0000BA290000}"/>
    <cellStyle name="Total 10 3" xfId="10677" xr:uid="{00000000-0005-0000-0000-0000BB290000}"/>
    <cellStyle name="Total 10_Actuals" xfId="10678" xr:uid="{00000000-0005-0000-0000-0000BC290000}"/>
    <cellStyle name="Total 11" xfId="10679" xr:uid="{00000000-0005-0000-0000-0000BD290000}"/>
    <cellStyle name="Total 11 2" xfId="10680" xr:uid="{00000000-0005-0000-0000-0000BE290000}"/>
    <cellStyle name="Total 11 2 2" xfId="10681" xr:uid="{00000000-0005-0000-0000-0000BF290000}"/>
    <cellStyle name="Total 11 2_Actuals" xfId="10682" xr:uid="{00000000-0005-0000-0000-0000C0290000}"/>
    <cellStyle name="Total 11 3" xfId="10683" xr:uid="{00000000-0005-0000-0000-0000C1290000}"/>
    <cellStyle name="Total 11_Actuals" xfId="10684" xr:uid="{00000000-0005-0000-0000-0000C2290000}"/>
    <cellStyle name="Total 12" xfId="10685" xr:uid="{00000000-0005-0000-0000-0000C3290000}"/>
    <cellStyle name="Total 12 2" xfId="10686" xr:uid="{00000000-0005-0000-0000-0000C4290000}"/>
    <cellStyle name="Total 12 2 2" xfId="10687" xr:uid="{00000000-0005-0000-0000-0000C5290000}"/>
    <cellStyle name="Total 12 2_Actuals" xfId="10688" xr:uid="{00000000-0005-0000-0000-0000C6290000}"/>
    <cellStyle name="Total 12 3" xfId="10689" xr:uid="{00000000-0005-0000-0000-0000C7290000}"/>
    <cellStyle name="Total 12_Actuals" xfId="10690" xr:uid="{00000000-0005-0000-0000-0000C8290000}"/>
    <cellStyle name="Total 13" xfId="10691" xr:uid="{00000000-0005-0000-0000-0000C9290000}"/>
    <cellStyle name="Total 13 2" xfId="10692" xr:uid="{00000000-0005-0000-0000-0000CA290000}"/>
    <cellStyle name="Total 13 2 2" xfId="10693" xr:uid="{00000000-0005-0000-0000-0000CB290000}"/>
    <cellStyle name="Total 13 2_Actuals" xfId="10694" xr:uid="{00000000-0005-0000-0000-0000CC290000}"/>
    <cellStyle name="Total 13 3" xfId="10695" xr:uid="{00000000-0005-0000-0000-0000CD290000}"/>
    <cellStyle name="Total 13_Actuals" xfId="10696" xr:uid="{00000000-0005-0000-0000-0000CE290000}"/>
    <cellStyle name="Total 14" xfId="10697" xr:uid="{00000000-0005-0000-0000-0000CF290000}"/>
    <cellStyle name="Total 14 2" xfId="10698" xr:uid="{00000000-0005-0000-0000-0000D0290000}"/>
    <cellStyle name="Total 14 2 2" xfId="10699" xr:uid="{00000000-0005-0000-0000-0000D1290000}"/>
    <cellStyle name="Total 14 2_Actuals" xfId="10700" xr:uid="{00000000-0005-0000-0000-0000D2290000}"/>
    <cellStyle name="Total 14 3" xfId="10701" xr:uid="{00000000-0005-0000-0000-0000D3290000}"/>
    <cellStyle name="Total 14_Actuals" xfId="10702" xr:uid="{00000000-0005-0000-0000-0000D4290000}"/>
    <cellStyle name="Total 15" xfId="10703" xr:uid="{00000000-0005-0000-0000-0000D5290000}"/>
    <cellStyle name="Total 15 2" xfId="10704" xr:uid="{00000000-0005-0000-0000-0000D6290000}"/>
    <cellStyle name="Total 15 2 2" xfId="10705" xr:uid="{00000000-0005-0000-0000-0000D7290000}"/>
    <cellStyle name="Total 15 2_Actuals" xfId="10706" xr:uid="{00000000-0005-0000-0000-0000D8290000}"/>
    <cellStyle name="Total 15 3" xfId="10707" xr:uid="{00000000-0005-0000-0000-0000D9290000}"/>
    <cellStyle name="Total 15_Actuals" xfId="10708" xr:uid="{00000000-0005-0000-0000-0000DA290000}"/>
    <cellStyle name="Total 16" xfId="10709" xr:uid="{00000000-0005-0000-0000-0000DB290000}"/>
    <cellStyle name="Total 16 2" xfId="10710" xr:uid="{00000000-0005-0000-0000-0000DC290000}"/>
    <cellStyle name="Total 16 2 2" xfId="10711" xr:uid="{00000000-0005-0000-0000-0000DD290000}"/>
    <cellStyle name="Total 16 2_Actuals" xfId="10712" xr:uid="{00000000-0005-0000-0000-0000DE290000}"/>
    <cellStyle name="Total 16 3" xfId="10713" xr:uid="{00000000-0005-0000-0000-0000DF290000}"/>
    <cellStyle name="Total 16_Actuals" xfId="10714" xr:uid="{00000000-0005-0000-0000-0000E0290000}"/>
    <cellStyle name="Total 17" xfId="10715" xr:uid="{00000000-0005-0000-0000-0000E1290000}"/>
    <cellStyle name="Total 17 2" xfId="10716" xr:uid="{00000000-0005-0000-0000-0000E2290000}"/>
    <cellStyle name="Total 17 2 2" xfId="10717" xr:uid="{00000000-0005-0000-0000-0000E3290000}"/>
    <cellStyle name="Total 17 2_Actuals" xfId="10718" xr:uid="{00000000-0005-0000-0000-0000E4290000}"/>
    <cellStyle name="Total 17 3" xfId="10719" xr:uid="{00000000-0005-0000-0000-0000E5290000}"/>
    <cellStyle name="Total 17_Actuals" xfId="10720" xr:uid="{00000000-0005-0000-0000-0000E6290000}"/>
    <cellStyle name="Total 18" xfId="10721" xr:uid="{00000000-0005-0000-0000-0000E7290000}"/>
    <cellStyle name="Total 18 2" xfId="10722" xr:uid="{00000000-0005-0000-0000-0000E8290000}"/>
    <cellStyle name="Total 18 2 2" xfId="10723" xr:uid="{00000000-0005-0000-0000-0000E9290000}"/>
    <cellStyle name="Total 18 2_Actuals" xfId="10724" xr:uid="{00000000-0005-0000-0000-0000EA290000}"/>
    <cellStyle name="Total 18 3" xfId="10725" xr:uid="{00000000-0005-0000-0000-0000EB290000}"/>
    <cellStyle name="Total 18_Actuals" xfId="10726" xr:uid="{00000000-0005-0000-0000-0000EC290000}"/>
    <cellStyle name="Total 19" xfId="10727" xr:uid="{00000000-0005-0000-0000-0000ED290000}"/>
    <cellStyle name="Total 19 2" xfId="10728" xr:uid="{00000000-0005-0000-0000-0000EE290000}"/>
    <cellStyle name="Total 19 2 2" xfId="10729" xr:uid="{00000000-0005-0000-0000-0000EF290000}"/>
    <cellStyle name="Total 19 2_Actuals" xfId="10730" xr:uid="{00000000-0005-0000-0000-0000F0290000}"/>
    <cellStyle name="Total 19 3" xfId="10731" xr:uid="{00000000-0005-0000-0000-0000F1290000}"/>
    <cellStyle name="Total 19_Actuals" xfId="10732" xr:uid="{00000000-0005-0000-0000-0000F2290000}"/>
    <cellStyle name="Total 2" xfId="10733" xr:uid="{00000000-0005-0000-0000-0000F3290000}"/>
    <cellStyle name="Total 2 10" xfId="10734" xr:uid="{00000000-0005-0000-0000-0000F4290000}"/>
    <cellStyle name="Total 2 10 2" xfId="10735" xr:uid="{00000000-0005-0000-0000-0000F5290000}"/>
    <cellStyle name="Total 2 10 2 2" xfId="10736" xr:uid="{00000000-0005-0000-0000-0000F6290000}"/>
    <cellStyle name="Total 2 10 2_Actuals" xfId="10737" xr:uid="{00000000-0005-0000-0000-0000F7290000}"/>
    <cellStyle name="Total 2 10 3" xfId="10738" xr:uid="{00000000-0005-0000-0000-0000F8290000}"/>
    <cellStyle name="Total 2 10_Actuals" xfId="10739" xr:uid="{00000000-0005-0000-0000-0000F9290000}"/>
    <cellStyle name="Total 2 11" xfId="10740" xr:uid="{00000000-0005-0000-0000-0000FA290000}"/>
    <cellStyle name="Total 2 11 2" xfId="10741" xr:uid="{00000000-0005-0000-0000-0000FB290000}"/>
    <cellStyle name="Total 2 11 2 2" xfId="10742" xr:uid="{00000000-0005-0000-0000-0000FC290000}"/>
    <cellStyle name="Total 2 11 2_Actuals" xfId="10743" xr:uid="{00000000-0005-0000-0000-0000FD290000}"/>
    <cellStyle name="Total 2 11 3" xfId="10744" xr:uid="{00000000-0005-0000-0000-0000FE290000}"/>
    <cellStyle name="Total 2 11_Actuals" xfId="10745" xr:uid="{00000000-0005-0000-0000-0000FF290000}"/>
    <cellStyle name="Total 2 12" xfId="10746" xr:uid="{00000000-0005-0000-0000-0000002A0000}"/>
    <cellStyle name="Total 2 12 2" xfId="10747" xr:uid="{00000000-0005-0000-0000-0000012A0000}"/>
    <cellStyle name="Total 2 12 2 2" xfId="10748" xr:uid="{00000000-0005-0000-0000-0000022A0000}"/>
    <cellStyle name="Total 2 12 2_Actuals" xfId="10749" xr:uid="{00000000-0005-0000-0000-0000032A0000}"/>
    <cellStyle name="Total 2 12 3" xfId="10750" xr:uid="{00000000-0005-0000-0000-0000042A0000}"/>
    <cellStyle name="Total 2 12_Actuals" xfId="10751" xr:uid="{00000000-0005-0000-0000-0000052A0000}"/>
    <cellStyle name="Total 2 13" xfId="10752" xr:uid="{00000000-0005-0000-0000-0000062A0000}"/>
    <cellStyle name="Total 2 13 2" xfId="10753" xr:uid="{00000000-0005-0000-0000-0000072A0000}"/>
    <cellStyle name="Total 2 13 2 2" xfId="10754" xr:uid="{00000000-0005-0000-0000-0000082A0000}"/>
    <cellStyle name="Total 2 13 2_Actuals" xfId="10755" xr:uid="{00000000-0005-0000-0000-0000092A0000}"/>
    <cellStyle name="Total 2 13 3" xfId="10756" xr:uid="{00000000-0005-0000-0000-00000A2A0000}"/>
    <cellStyle name="Total 2 13_Actuals" xfId="10757" xr:uid="{00000000-0005-0000-0000-00000B2A0000}"/>
    <cellStyle name="Total 2 14" xfId="10758" xr:uid="{00000000-0005-0000-0000-00000C2A0000}"/>
    <cellStyle name="Total 2 14 2" xfId="10759" xr:uid="{00000000-0005-0000-0000-00000D2A0000}"/>
    <cellStyle name="Total 2 14 2 2" xfId="10760" xr:uid="{00000000-0005-0000-0000-00000E2A0000}"/>
    <cellStyle name="Total 2 14 2_Actuals" xfId="10761" xr:uid="{00000000-0005-0000-0000-00000F2A0000}"/>
    <cellStyle name="Total 2 14 3" xfId="10762" xr:uid="{00000000-0005-0000-0000-0000102A0000}"/>
    <cellStyle name="Total 2 14_Actuals" xfId="10763" xr:uid="{00000000-0005-0000-0000-0000112A0000}"/>
    <cellStyle name="Total 2 15" xfId="10764" xr:uid="{00000000-0005-0000-0000-0000122A0000}"/>
    <cellStyle name="Total 2 15 2" xfId="10765" xr:uid="{00000000-0005-0000-0000-0000132A0000}"/>
    <cellStyle name="Total 2 15 2 2" xfId="10766" xr:uid="{00000000-0005-0000-0000-0000142A0000}"/>
    <cellStyle name="Total 2 15 2_Actuals" xfId="10767" xr:uid="{00000000-0005-0000-0000-0000152A0000}"/>
    <cellStyle name="Total 2 15 3" xfId="10768" xr:uid="{00000000-0005-0000-0000-0000162A0000}"/>
    <cellStyle name="Total 2 15_Actuals" xfId="10769" xr:uid="{00000000-0005-0000-0000-0000172A0000}"/>
    <cellStyle name="Total 2 16" xfId="10770" xr:uid="{00000000-0005-0000-0000-0000182A0000}"/>
    <cellStyle name="Total 2 16 2" xfId="10771" xr:uid="{00000000-0005-0000-0000-0000192A0000}"/>
    <cellStyle name="Total 2 16 2 2" xfId="10772" xr:uid="{00000000-0005-0000-0000-00001A2A0000}"/>
    <cellStyle name="Total 2 16 2_Actuals" xfId="10773" xr:uid="{00000000-0005-0000-0000-00001B2A0000}"/>
    <cellStyle name="Total 2 16 3" xfId="10774" xr:uid="{00000000-0005-0000-0000-00001C2A0000}"/>
    <cellStyle name="Total 2 16_Actuals" xfId="10775" xr:uid="{00000000-0005-0000-0000-00001D2A0000}"/>
    <cellStyle name="Total 2 17" xfId="10776" xr:uid="{00000000-0005-0000-0000-00001E2A0000}"/>
    <cellStyle name="Total 2 17 2" xfId="10777" xr:uid="{00000000-0005-0000-0000-00001F2A0000}"/>
    <cellStyle name="Total 2 17 2 2" xfId="10778" xr:uid="{00000000-0005-0000-0000-0000202A0000}"/>
    <cellStyle name="Total 2 17 2_Actuals" xfId="10779" xr:uid="{00000000-0005-0000-0000-0000212A0000}"/>
    <cellStyle name="Total 2 17 3" xfId="10780" xr:uid="{00000000-0005-0000-0000-0000222A0000}"/>
    <cellStyle name="Total 2 17_Actuals" xfId="10781" xr:uid="{00000000-0005-0000-0000-0000232A0000}"/>
    <cellStyle name="Total 2 18" xfId="10782" xr:uid="{00000000-0005-0000-0000-0000242A0000}"/>
    <cellStyle name="Total 2 18 2" xfId="10783" xr:uid="{00000000-0005-0000-0000-0000252A0000}"/>
    <cellStyle name="Total 2 18 2 2" xfId="10784" xr:uid="{00000000-0005-0000-0000-0000262A0000}"/>
    <cellStyle name="Total 2 18 2_Actuals" xfId="10785" xr:uid="{00000000-0005-0000-0000-0000272A0000}"/>
    <cellStyle name="Total 2 18 3" xfId="10786" xr:uid="{00000000-0005-0000-0000-0000282A0000}"/>
    <cellStyle name="Total 2 18_Actuals" xfId="10787" xr:uid="{00000000-0005-0000-0000-0000292A0000}"/>
    <cellStyle name="Total 2 19" xfId="10788" xr:uid="{00000000-0005-0000-0000-00002A2A0000}"/>
    <cellStyle name="Total 2 19 2" xfId="10789" xr:uid="{00000000-0005-0000-0000-00002B2A0000}"/>
    <cellStyle name="Total 2 19 2 2" xfId="10790" xr:uid="{00000000-0005-0000-0000-00002C2A0000}"/>
    <cellStyle name="Total 2 19 2_Actuals" xfId="10791" xr:uid="{00000000-0005-0000-0000-00002D2A0000}"/>
    <cellStyle name="Total 2 19 3" xfId="10792" xr:uid="{00000000-0005-0000-0000-00002E2A0000}"/>
    <cellStyle name="Total 2 19_Actuals" xfId="10793" xr:uid="{00000000-0005-0000-0000-00002F2A0000}"/>
    <cellStyle name="Total 2 2" xfId="10794" xr:uid="{00000000-0005-0000-0000-0000302A0000}"/>
    <cellStyle name="Total 2 2 2" xfId="10795" xr:uid="{00000000-0005-0000-0000-0000312A0000}"/>
    <cellStyle name="Total 2 2 2 2" xfId="10796" xr:uid="{00000000-0005-0000-0000-0000322A0000}"/>
    <cellStyle name="Total 2 2 2_Actuals" xfId="10797" xr:uid="{00000000-0005-0000-0000-0000332A0000}"/>
    <cellStyle name="Total 2 2 3" xfId="10798" xr:uid="{00000000-0005-0000-0000-0000342A0000}"/>
    <cellStyle name="Total 2 2_Actuals" xfId="10799" xr:uid="{00000000-0005-0000-0000-0000352A0000}"/>
    <cellStyle name="Total 2 20" xfId="10800" xr:uid="{00000000-0005-0000-0000-0000362A0000}"/>
    <cellStyle name="Total 2 20 2" xfId="10801" xr:uid="{00000000-0005-0000-0000-0000372A0000}"/>
    <cellStyle name="Total 2 20_Actuals" xfId="10802" xr:uid="{00000000-0005-0000-0000-0000382A0000}"/>
    <cellStyle name="Total 2 21" xfId="10803" xr:uid="{00000000-0005-0000-0000-0000392A0000}"/>
    <cellStyle name="Total 2 21 2" xfId="10804" xr:uid="{00000000-0005-0000-0000-00003A2A0000}"/>
    <cellStyle name="Total 2 21_Actuals" xfId="10805" xr:uid="{00000000-0005-0000-0000-00003B2A0000}"/>
    <cellStyle name="Total 2 3" xfId="10806" xr:uid="{00000000-0005-0000-0000-00003C2A0000}"/>
    <cellStyle name="Total 2 3 2" xfId="10807" xr:uid="{00000000-0005-0000-0000-00003D2A0000}"/>
    <cellStyle name="Total 2 3 2 2" xfId="10808" xr:uid="{00000000-0005-0000-0000-00003E2A0000}"/>
    <cellStyle name="Total 2 3 2_Actuals" xfId="10809" xr:uid="{00000000-0005-0000-0000-00003F2A0000}"/>
    <cellStyle name="Total 2 3 3" xfId="10810" xr:uid="{00000000-0005-0000-0000-0000402A0000}"/>
    <cellStyle name="Total 2 3_Actuals" xfId="10811" xr:uid="{00000000-0005-0000-0000-0000412A0000}"/>
    <cellStyle name="Total 2 4" xfId="10812" xr:uid="{00000000-0005-0000-0000-0000422A0000}"/>
    <cellStyle name="Total 2 4 2" xfId="10813" xr:uid="{00000000-0005-0000-0000-0000432A0000}"/>
    <cellStyle name="Total 2 4 2 2" xfId="10814" xr:uid="{00000000-0005-0000-0000-0000442A0000}"/>
    <cellStyle name="Total 2 4 2_Actuals" xfId="10815" xr:uid="{00000000-0005-0000-0000-0000452A0000}"/>
    <cellStyle name="Total 2 4 3" xfId="10816" xr:uid="{00000000-0005-0000-0000-0000462A0000}"/>
    <cellStyle name="Total 2 4_Actuals" xfId="10817" xr:uid="{00000000-0005-0000-0000-0000472A0000}"/>
    <cellStyle name="Total 2 5" xfId="10818" xr:uid="{00000000-0005-0000-0000-0000482A0000}"/>
    <cellStyle name="Total 2 5 2" xfId="10819" xr:uid="{00000000-0005-0000-0000-0000492A0000}"/>
    <cellStyle name="Total 2 5 2 2" xfId="10820" xr:uid="{00000000-0005-0000-0000-00004A2A0000}"/>
    <cellStyle name="Total 2 5 2_Actuals" xfId="10821" xr:uid="{00000000-0005-0000-0000-00004B2A0000}"/>
    <cellStyle name="Total 2 5 3" xfId="10822" xr:uid="{00000000-0005-0000-0000-00004C2A0000}"/>
    <cellStyle name="Total 2 5_Actuals" xfId="10823" xr:uid="{00000000-0005-0000-0000-00004D2A0000}"/>
    <cellStyle name="Total 2 6" xfId="10824" xr:uid="{00000000-0005-0000-0000-00004E2A0000}"/>
    <cellStyle name="Total 2 6 2" xfId="10825" xr:uid="{00000000-0005-0000-0000-00004F2A0000}"/>
    <cellStyle name="Total 2 6 2 2" xfId="10826" xr:uid="{00000000-0005-0000-0000-0000502A0000}"/>
    <cellStyle name="Total 2 6 2_Actuals" xfId="10827" xr:uid="{00000000-0005-0000-0000-0000512A0000}"/>
    <cellStyle name="Total 2 6 3" xfId="10828" xr:uid="{00000000-0005-0000-0000-0000522A0000}"/>
    <cellStyle name="Total 2 6_Actuals" xfId="10829" xr:uid="{00000000-0005-0000-0000-0000532A0000}"/>
    <cellStyle name="Total 2 7" xfId="10830" xr:uid="{00000000-0005-0000-0000-0000542A0000}"/>
    <cellStyle name="Total 2 7 2" xfId="10831" xr:uid="{00000000-0005-0000-0000-0000552A0000}"/>
    <cellStyle name="Total 2 7 2 2" xfId="10832" xr:uid="{00000000-0005-0000-0000-0000562A0000}"/>
    <cellStyle name="Total 2 7 2_Actuals" xfId="10833" xr:uid="{00000000-0005-0000-0000-0000572A0000}"/>
    <cellStyle name="Total 2 7 3" xfId="10834" xr:uid="{00000000-0005-0000-0000-0000582A0000}"/>
    <cellStyle name="Total 2 7_Actuals" xfId="10835" xr:uid="{00000000-0005-0000-0000-0000592A0000}"/>
    <cellStyle name="Total 2 8" xfId="10836" xr:uid="{00000000-0005-0000-0000-00005A2A0000}"/>
    <cellStyle name="Total 2 8 2" xfId="10837" xr:uid="{00000000-0005-0000-0000-00005B2A0000}"/>
    <cellStyle name="Total 2 8 2 2" xfId="10838" xr:uid="{00000000-0005-0000-0000-00005C2A0000}"/>
    <cellStyle name="Total 2 8 2_Actuals" xfId="10839" xr:uid="{00000000-0005-0000-0000-00005D2A0000}"/>
    <cellStyle name="Total 2 8 3" xfId="10840" xr:uid="{00000000-0005-0000-0000-00005E2A0000}"/>
    <cellStyle name="Total 2 8_Actuals" xfId="10841" xr:uid="{00000000-0005-0000-0000-00005F2A0000}"/>
    <cellStyle name="Total 2 9" xfId="10842" xr:uid="{00000000-0005-0000-0000-0000602A0000}"/>
    <cellStyle name="Total 2 9 2" xfId="10843" xr:uid="{00000000-0005-0000-0000-0000612A0000}"/>
    <cellStyle name="Total 2 9 2 2" xfId="10844" xr:uid="{00000000-0005-0000-0000-0000622A0000}"/>
    <cellStyle name="Total 2 9 2_Actuals" xfId="10845" xr:uid="{00000000-0005-0000-0000-0000632A0000}"/>
    <cellStyle name="Total 2 9 3" xfId="10846" xr:uid="{00000000-0005-0000-0000-0000642A0000}"/>
    <cellStyle name="Total 2 9_Actuals" xfId="10847" xr:uid="{00000000-0005-0000-0000-0000652A0000}"/>
    <cellStyle name="Total 2_Actuals" xfId="10848" xr:uid="{00000000-0005-0000-0000-0000662A0000}"/>
    <cellStyle name="Total 3" xfId="10849" xr:uid="{00000000-0005-0000-0000-0000672A0000}"/>
    <cellStyle name="Total 3 2" xfId="10850" xr:uid="{00000000-0005-0000-0000-0000682A0000}"/>
    <cellStyle name="Total 3 2 2" xfId="10851" xr:uid="{00000000-0005-0000-0000-0000692A0000}"/>
    <cellStyle name="Total 3 2_Actuals" xfId="10852" xr:uid="{00000000-0005-0000-0000-00006A2A0000}"/>
    <cellStyle name="Total 3 3" xfId="10853" xr:uid="{00000000-0005-0000-0000-00006B2A0000}"/>
    <cellStyle name="Total 3_Actuals" xfId="10854" xr:uid="{00000000-0005-0000-0000-00006C2A0000}"/>
    <cellStyle name="Total 4" xfId="10855" xr:uid="{00000000-0005-0000-0000-00006D2A0000}"/>
    <cellStyle name="Total 4 2" xfId="10856" xr:uid="{00000000-0005-0000-0000-00006E2A0000}"/>
    <cellStyle name="Total 4 2 2" xfId="10857" xr:uid="{00000000-0005-0000-0000-00006F2A0000}"/>
    <cellStyle name="Total 4 2_Actuals" xfId="10858" xr:uid="{00000000-0005-0000-0000-0000702A0000}"/>
    <cellStyle name="Total 4 3" xfId="10859" xr:uid="{00000000-0005-0000-0000-0000712A0000}"/>
    <cellStyle name="Total 4_Actuals" xfId="10860" xr:uid="{00000000-0005-0000-0000-0000722A0000}"/>
    <cellStyle name="Total 5" xfId="10861" xr:uid="{00000000-0005-0000-0000-0000732A0000}"/>
    <cellStyle name="Total 5 2" xfId="10862" xr:uid="{00000000-0005-0000-0000-0000742A0000}"/>
    <cellStyle name="Total 5 2 2" xfId="10863" xr:uid="{00000000-0005-0000-0000-0000752A0000}"/>
    <cellStyle name="Total 5 2_Actuals" xfId="10864" xr:uid="{00000000-0005-0000-0000-0000762A0000}"/>
    <cellStyle name="Total 5 3" xfId="10865" xr:uid="{00000000-0005-0000-0000-0000772A0000}"/>
    <cellStyle name="Total 5_Actuals" xfId="10866" xr:uid="{00000000-0005-0000-0000-0000782A0000}"/>
    <cellStyle name="Total 6" xfId="10867" xr:uid="{00000000-0005-0000-0000-0000792A0000}"/>
    <cellStyle name="Total 6 2" xfId="10868" xr:uid="{00000000-0005-0000-0000-00007A2A0000}"/>
    <cellStyle name="Total 6 2 2" xfId="10869" xr:uid="{00000000-0005-0000-0000-00007B2A0000}"/>
    <cellStyle name="Total 6 2_Actuals" xfId="10870" xr:uid="{00000000-0005-0000-0000-00007C2A0000}"/>
    <cellStyle name="Total 6 3" xfId="10871" xr:uid="{00000000-0005-0000-0000-00007D2A0000}"/>
    <cellStyle name="Total 6_Actuals" xfId="10872" xr:uid="{00000000-0005-0000-0000-00007E2A0000}"/>
    <cellStyle name="Total 7" xfId="10873" xr:uid="{00000000-0005-0000-0000-00007F2A0000}"/>
    <cellStyle name="Total 7 2" xfId="10874" xr:uid="{00000000-0005-0000-0000-0000802A0000}"/>
    <cellStyle name="Total 7 2 2" xfId="10875" xr:uid="{00000000-0005-0000-0000-0000812A0000}"/>
    <cellStyle name="Total 7 2_Actuals" xfId="10876" xr:uid="{00000000-0005-0000-0000-0000822A0000}"/>
    <cellStyle name="Total 7 3" xfId="10877" xr:uid="{00000000-0005-0000-0000-0000832A0000}"/>
    <cellStyle name="Total 7_Actuals" xfId="10878" xr:uid="{00000000-0005-0000-0000-0000842A0000}"/>
    <cellStyle name="Total 8" xfId="10879" xr:uid="{00000000-0005-0000-0000-0000852A0000}"/>
    <cellStyle name="Total 8 2" xfId="10880" xr:uid="{00000000-0005-0000-0000-0000862A0000}"/>
    <cellStyle name="Total 8 2 2" xfId="10881" xr:uid="{00000000-0005-0000-0000-0000872A0000}"/>
    <cellStyle name="Total 8 2_Actuals" xfId="10882" xr:uid="{00000000-0005-0000-0000-0000882A0000}"/>
    <cellStyle name="Total 8 3" xfId="10883" xr:uid="{00000000-0005-0000-0000-0000892A0000}"/>
    <cellStyle name="Total 8_Actuals" xfId="10884" xr:uid="{00000000-0005-0000-0000-00008A2A0000}"/>
    <cellStyle name="Total 9" xfId="10885" xr:uid="{00000000-0005-0000-0000-00008B2A0000}"/>
    <cellStyle name="Total 9 2" xfId="10886" xr:uid="{00000000-0005-0000-0000-00008C2A0000}"/>
    <cellStyle name="Total 9 2 2" xfId="10887" xr:uid="{00000000-0005-0000-0000-00008D2A0000}"/>
    <cellStyle name="Total 9 2_Actuals" xfId="10888" xr:uid="{00000000-0005-0000-0000-00008E2A0000}"/>
    <cellStyle name="Total 9 3" xfId="10889" xr:uid="{00000000-0005-0000-0000-00008F2A0000}"/>
    <cellStyle name="Total 9_Actuals" xfId="10890" xr:uid="{00000000-0005-0000-0000-0000902A0000}"/>
    <cellStyle name="Transfer out" xfId="10891" xr:uid="{00000000-0005-0000-0000-0000912A0000}"/>
    <cellStyle name="Transfer out 2" xfId="10892" xr:uid="{00000000-0005-0000-0000-0000922A0000}"/>
    <cellStyle name="Transfer out 3" xfId="10893" xr:uid="{00000000-0005-0000-0000-0000932A0000}"/>
    <cellStyle name="Transfer out_Actuals" xfId="10894" xr:uid="{00000000-0005-0000-0000-0000942A0000}"/>
    <cellStyle name="Tusental (0)_laroux" xfId="10895" xr:uid="{00000000-0005-0000-0000-0000952A0000}"/>
    <cellStyle name="Tusental_laroux" xfId="10896" xr:uid="{00000000-0005-0000-0000-0000962A0000}"/>
    <cellStyle name="Type" xfId="10897" xr:uid="{00000000-0005-0000-0000-0000972A0000}"/>
    <cellStyle name="ubordinated Debt" xfId="10898" xr:uid="{00000000-0005-0000-0000-0000982A0000}"/>
    <cellStyle name="Unhidden" xfId="10899" xr:uid="{00000000-0005-0000-0000-0000992A0000}"/>
    <cellStyle name="Unprotect" xfId="10900" xr:uid="{00000000-0005-0000-0000-00009A2A0000}"/>
    <cellStyle name="Unprotected" xfId="10901" xr:uid="{00000000-0005-0000-0000-00009B2A0000}"/>
    <cellStyle name="Unsaved Change - IBM Cognos" xfId="10902" xr:uid="{00000000-0005-0000-0000-00009C2A0000}"/>
    <cellStyle name="UploadThisRowValue" xfId="10903" xr:uid="{00000000-0005-0000-0000-00009D2A0000}"/>
    <cellStyle name="UploadThisRowValue 2" xfId="10904" xr:uid="{00000000-0005-0000-0000-00009E2A0000}"/>
    <cellStyle name="UploadThisRowValue_Actuals" xfId="10905" xr:uid="{00000000-0005-0000-0000-00009F2A0000}"/>
    <cellStyle name="US.$" xfId="10906" xr:uid="{00000000-0005-0000-0000-0000A02A0000}"/>
    <cellStyle name="Utdata" xfId="46" xr:uid="{00000000-0005-0000-0000-0000A12A0000}"/>
    <cellStyle name="Valuta (0)_1A1FA1G" xfId="10907" xr:uid="{00000000-0005-0000-0000-0000A22A0000}"/>
    <cellStyle name="Valuta_1A1FA1G" xfId="10908" xr:uid="{00000000-0005-0000-0000-0000A32A0000}"/>
    <cellStyle name="Varningstext" xfId="47" xr:uid="{00000000-0005-0000-0000-0000A42A0000}"/>
    <cellStyle name="Warning Text 10" xfId="10909" xr:uid="{00000000-0005-0000-0000-0000A72A0000}"/>
    <cellStyle name="Warning Text 10 2" xfId="10910" xr:uid="{00000000-0005-0000-0000-0000A82A0000}"/>
    <cellStyle name="Warning Text 10_Actuals" xfId="10911" xr:uid="{00000000-0005-0000-0000-0000A92A0000}"/>
    <cellStyle name="Warning Text 11" xfId="10912" xr:uid="{00000000-0005-0000-0000-0000AA2A0000}"/>
    <cellStyle name="Warning Text 11 2" xfId="10913" xr:uid="{00000000-0005-0000-0000-0000AB2A0000}"/>
    <cellStyle name="Warning Text 11_Actuals" xfId="10914" xr:uid="{00000000-0005-0000-0000-0000AC2A0000}"/>
    <cellStyle name="Warning Text 12" xfId="10915" xr:uid="{00000000-0005-0000-0000-0000AD2A0000}"/>
    <cellStyle name="Warning Text 12 2" xfId="10916" xr:uid="{00000000-0005-0000-0000-0000AE2A0000}"/>
    <cellStyle name="Warning Text 12_Actuals" xfId="10917" xr:uid="{00000000-0005-0000-0000-0000AF2A0000}"/>
    <cellStyle name="Warning Text 13" xfId="10918" xr:uid="{00000000-0005-0000-0000-0000B02A0000}"/>
    <cellStyle name="Warning Text 13 2" xfId="10919" xr:uid="{00000000-0005-0000-0000-0000B12A0000}"/>
    <cellStyle name="Warning Text 13_Actuals" xfId="10920" xr:uid="{00000000-0005-0000-0000-0000B22A0000}"/>
    <cellStyle name="Warning Text 14" xfId="10921" xr:uid="{00000000-0005-0000-0000-0000B32A0000}"/>
    <cellStyle name="Warning Text 14 2" xfId="10922" xr:uid="{00000000-0005-0000-0000-0000B42A0000}"/>
    <cellStyle name="Warning Text 14_Actuals" xfId="10923" xr:uid="{00000000-0005-0000-0000-0000B52A0000}"/>
    <cellStyle name="Warning Text 15" xfId="10924" xr:uid="{00000000-0005-0000-0000-0000B62A0000}"/>
    <cellStyle name="Warning Text 15 2" xfId="10925" xr:uid="{00000000-0005-0000-0000-0000B72A0000}"/>
    <cellStyle name="Warning Text 15_Actuals" xfId="10926" xr:uid="{00000000-0005-0000-0000-0000B82A0000}"/>
    <cellStyle name="Warning Text 16" xfId="10927" xr:uid="{00000000-0005-0000-0000-0000B92A0000}"/>
    <cellStyle name="Warning Text 16 2" xfId="10928" xr:uid="{00000000-0005-0000-0000-0000BA2A0000}"/>
    <cellStyle name="Warning Text 16_Actuals" xfId="10929" xr:uid="{00000000-0005-0000-0000-0000BB2A0000}"/>
    <cellStyle name="Warning Text 17" xfId="10930" xr:uid="{00000000-0005-0000-0000-0000BC2A0000}"/>
    <cellStyle name="Warning Text 17 2" xfId="10931" xr:uid="{00000000-0005-0000-0000-0000BD2A0000}"/>
    <cellStyle name="Warning Text 17_Actuals" xfId="10932" xr:uid="{00000000-0005-0000-0000-0000BE2A0000}"/>
    <cellStyle name="Warning Text 18" xfId="10933" xr:uid="{00000000-0005-0000-0000-0000BF2A0000}"/>
    <cellStyle name="Warning Text 18 2" xfId="10934" xr:uid="{00000000-0005-0000-0000-0000C02A0000}"/>
    <cellStyle name="Warning Text 18_Actuals" xfId="10935" xr:uid="{00000000-0005-0000-0000-0000C12A0000}"/>
    <cellStyle name="Warning Text 19" xfId="10936" xr:uid="{00000000-0005-0000-0000-0000C22A0000}"/>
    <cellStyle name="Warning Text 19 2" xfId="10937" xr:uid="{00000000-0005-0000-0000-0000C32A0000}"/>
    <cellStyle name="Warning Text 19_Actuals" xfId="10938" xr:uid="{00000000-0005-0000-0000-0000C42A0000}"/>
    <cellStyle name="Warning Text 2" xfId="10939" xr:uid="{00000000-0005-0000-0000-0000C52A0000}"/>
    <cellStyle name="Warning Text 2 10" xfId="10940" xr:uid="{00000000-0005-0000-0000-0000C62A0000}"/>
    <cellStyle name="Warning Text 2 10 2" xfId="10941" xr:uid="{00000000-0005-0000-0000-0000C72A0000}"/>
    <cellStyle name="Warning Text 2 10_Actuals" xfId="10942" xr:uid="{00000000-0005-0000-0000-0000C82A0000}"/>
    <cellStyle name="Warning Text 2 11" xfId="10943" xr:uid="{00000000-0005-0000-0000-0000C92A0000}"/>
    <cellStyle name="Warning Text 2 11 2" xfId="10944" xr:uid="{00000000-0005-0000-0000-0000CA2A0000}"/>
    <cellStyle name="Warning Text 2 11_Actuals" xfId="10945" xr:uid="{00000000-0005-0000-0000-0000CB2A0000}"/>
    <cellStyle name="Warning Text 2 12" xfId="10946" xr:uid="{00000000-0005-0000-0000-0000CC2A0000}"/>
    <cellStyle name="Warning Text 2 12 2" xfId="10947" xr:uid="{00000000-0005-0000-0000-0000CD2A0000}"/>
    <cellStyle name="Warning Text 2 12_Actuals" xfId="10948" xr:uid="{00000000-0005-0000-0000-0000CE2A0000}"/>
    <cellStyle name="Warning Text 2 13" xfId="10949" xr:uid="{00000000-0005-0000-0000-0000CF2A0000}"/>
    <cellStyle name="Warning Text 2 13 2" xfId="10950" xr:uid="{00000000-0005-0000-0000-0000D02A0000}"/>
    <cellStyle name="Warning Text 2 13_Actuals" xfId="10951" xr:uid="{00000000-0005-0000-0000-0000D12A0000}"/>
    <cellStyle name="Warning Text 2 14" xfId="10952" xr:uid="{00000000-0005-0000-0000-0000D22A0000}"/>
    <cellStyle name="Warning Text 2 14 2" xfId="10953" xr:uid="{00000000-0005-0000-0000-0000D32A0000}"/>
    <cellStyle name="Warning Text 2 14_Actuals" xfId="10954" xr:uid="{00000000-0005-0000-0000-0000D42A0000}"/>
    <cellStyle name="Warning Text 2 15" xfId="10955" xr:uid="{00000000-0005-0000-0000-0000D52A0000}"/>
    <cellStyle name="Warning Text 2 15 2" xfId="10956" xr:uid="{00000000-0005-0000-0000-0000D62A0000}"/>
    <cellStyle name="Warning Text 2 15_Actuals" xfId="10957" xr:uid="{00000000-0005-0000-0000-0000D72A0000}"/>
    <cellStyle name="Warning Text 2 16" xfId="10958" xr:uid="{00000000-0005-0000-0000-0000D82A0000}"/>
    <cellStyle name="Warning Text 2 16 2" xfId="10959" xr:uid="{00000000-0005-0000-0000-0000D92A0000}"/>
    <cellStyle name="Warning Text 2 16_Actuals" xfId="10960" xr:uid="{00000000-0005-0000-0000-0000DA2A0000}"/>
    <cellStyle name="Warning Text 2 17" xfId="10961" xr:uid="{00000000-0005-0000-0000-0000DB2A0000}"/>
    <cellStyle name="Warning Text 2 17 2" xfId="10962" xr:uid="{00000000-0005-0000-0000-0000DC2A0000}"/>
    <cellStyle name="Warning Text 2 17_Actuals" xfId="10963" xr:uid="{00000000-0005-0000-0000-0000DD2A0000}"/>
    <cellStyle name="Warning Text 2 18" xfId="10964" xr:uid="{00000000-0005-0000-0000-0000DE2A0000}"/>
    <cellStyle name="Warning Text 2 18 2" xfId="10965" xr:uid="{00000000-0005-0000-0000-0000DF2A0000}"/>
    <cellStyle name="Warning Text 2 18_Actuals" xfId="10966" xr:uid="{00000000-0005-0000-0000-0000E02A0000}"/>
    <cellStyle name="Warning Text 2 19" xfId="10967" xr:uid="{00000000-0005-0000-0000-0000E12A0000}"/>
    <cellStyle name="Warning Text 2 19 2" xfId="10968" xr:uid="{00000000-0005-0000-0000-0000E22A0000}"/>
    <cellStyle name="Warning Text 2 19_Actuals" xfId="10969" xr:uid="{00000000-0005-0000-0000-0000E32A0000}"/>
    <cellStyle name="Warning Text 2 2" xfId="10970" xr:uid="{00000000-0005-0000-0000-0000E42A0000}"/>
    <cellStyle name="Warning Text 2 2 2" xfId="10971" xr:uid="{00000000-0005-0000-0000-0000E52A0000}"/>
    <cellStyle name="Warning Text 2 2_Actuals" xfId="10972" xr:uid="{00000000-0005-0000-0000-0000E62A0000}"/>
    <cellStyle name="Warning Text 2 20" xfId="10973" xr:uid="{00000000-0005-0000-0000-0000E72A0000}"/>
    <cellStyle name="Warning Text 2 20 2" xfId="10974" xr:uid="{00000000-0005-0000-0000-0000E82A0000}"/>
    <cellStyle name="Warning Text 2 20_Actuals" xfId="10975" xr:uid="{00000000-0005-0000-0000-0000E92A0000}"/>
    <cellStyle name="Warning Text 2 3" xfId="10976" xr:uid="{00000000-0005-0000-0000-0000EA2A0000}"/>
    <cellStyle name="Warning Text 2 3 2" xfId="10977" xr:uid="{00000000-0005-0000-0000-0000EB2A0000}"/>
    <cellStyle name="Warning Text 2 3_Actuals" xfId="10978" xr:uid="{00000000-0005-0000-0000-0000EC2A0000}"/>
    <cellStyle name="Warning Text 2 4" xfId="10979" xr:uid="{00000000-0005-0000-0000-0000ED2A0000}"/>
    <cellStyle name="Warning Text 2 4 2" xfId="10980" xr:uid="{00000000-0005-0000-0000-0000EE2A0000}"/>
    <cellStyle name="Warning Text 2 4_Actuals" xfId="10981" xr:uid="{00000000-0005-0000-0000-0000EF2A0000}"/>
    <cellStyle name="Warning Text 2 5" xfId="10982" xr:uid="{00000000-0005-0000-0000-0000F02A0000}"/>
    <cellStyle name="Warning Text 2 5 2" xfId="10983" xr:uid="{00000000-0005-0000-0000-0000F12A0000}"/>
    <cellStyle name="Warning Text 2 5_Actuals" xfId="10984" xr:uid="{00000000-0005-0000-0000-0000F22A0000}"/>
    <cellStyle name="Warning Text 2 6" xfId="10985" xr:uid="{00000000-0005-0000-0000-0000F32A0000}"/>
    <cellStyle name="Warning Text 2 6 2" xfId="10986" xr:uid="{00000000-0005-0000-0000-0000F42A0000}"/>
    <cellStyle name="Warning Text 2 6_Actuals" xfId="10987" xr:uid="{00000000-0005-0000-0000-0000F52A0000}"/>
    <cellStyle name="Warning Text 2 7" xfId="10988" xr:uid="{00000000-0005-0000-0000-0000F62A0000}"/>
    <cellStyle name="Warning Text 2 7 2" xfId="10989" xr:uid="{00000000-0005-0000-0000-0000F72A0000}"/>
    <cellStyle name="Warning Text 2 7_Actuals" xfId="10990" xr:uid="{00000000-0005-0000-0000-0000F82A0000}"/>
    <cellStyle name="Warning Text 2 8" xfId="10991" xr:uid="{00000000-0005-0000-0000-0000F92A0000}"/>
    <cellStyle name="Warning Text 2 8 2" xfId="10992" xr:uid="{00000000-0005-0000-0000-0000FA2A0000}"/>
    <cellStyle name="Warning Text 2 8_Actuals" xfId="10993" xr:uid="{00000000-0005-0000-0000-0000FB2A0000}"/>
    <cellStyle name="Warning Text 2 9" xfId="10994" xr:uid="{00000000-0005-0000-0000-0000FC2A0000}"/>
    <cellStyle name="Warning Text 2 9 2" xfId="10995" xr:uid="{00000000-0005-0000-0000-0000FD2A0000}"/>
    <cellStyle name="Warning Text 2 9_Actuals" xfId="10996" xr:uid="{00000000-0005-0000-0000-0000FE2A0000}"/>
    <cellStyle name="Warning Text 2_Actuals" xfId="10997" xr:uid="{00000000-0005-0000-0000-0000FF2A0000}"/>
    <cellStyle name="Warning Text 3" xfId="10998" xr:uid="{00000000-0005-0000-0000-0000002B0000}"/>
    <cellStyle name="Warning Text 3 2" xfId="10999" xr:uid="{00000000-0005-0000-0000-0000012B0000}"/>
    <cellStyle name="Warning Text 3_Actuals" xfId="11000" xr:uid="{00000000-0005-0000-0000-0000022B0000}"/>
    <cellStyle name="Warning Text 4" xfId="11001" xr:uid="{00000000-0005-0000-0000-0000032B0000}"/>
    <cellStyle name="Warning Text 4 2" xfId="11002" xr:uid="{00000000-0005-0000-0000-0000042B0000}"/>
    <cellStyle name="Warning Text 4_Actuals" xfId="11003" xr:uid="{00000000-0005-0000-0000-0000052B0000}"/>
    <cellStyle name="Warning Text 5" xfId="11004" xr:uid="{00000000-0005-0000-0000-0000062B0000}"/>
    <cellStyle name="Warning Text 5 2" xfId="11005" xr:uid="{00000000-0005-0000-0000-0000072B0000}"/>
    <cellStyle name="Warning Text 5_Actuals" xfId="11006" xr:uid="{00000000-0005-0000-0000-0000082B0000}"/>
    <cellStyle name="Warning Text 6" xfId="11007" xr:uid="{00000000-0005-0000-0000-0000092B0000}"/>
    <cellStyle name="Warning Text 6 2" xfId="11008" xr:uid="{00000000-0005-0000-0000-00000A2B0000}"/>
    <cellStyle name="Warning Text 6_Actuals" xfId="11009" xr:uid="{00000000-0005-0000-0000-00000B2B0000}"/>
    <cellStyle name="Warning Text 7" xfId="11010" xr:uid="{00000000-0005-0000-0000-00000C2B0000}"/>
    <cellStyle name="Warning Text 7 2" xfId="11011" xr:uid="{00000000-0005-0000-0000-00000D2B0000}"/>
    <cellStyle name="Warning Text 7_Actuals" xfId="11012" xr:uid="{00000000-0005-0000-0000-00000E2B0000}"/>
    <cellStyle name="Warning Text 8" xfId="11013" xr:uid="{00000000-0005-0000-0000-00000F2B0000}"/>
    <cellStyle name="Warning Text 8 2" xfId="11014" xr:uid="{00000000-0005-0000-0000-0000102B0000}"/>
    <cellStyle name="Warning Text 8_Actuals" xfId="11015" xr:uid="{00000000-0005-0000-0000-0000112B0000}"/>
    <cellStyle name="Warning Text 9" xfId="11016" xr:uid="{00000000-0005-0000-0000-0000122B0000}"/>
    <cellStyle name="Warning Text 9 2" xfId="11017" xr:uid="{00000000-0005-0000-0000-0000132B0000}"/>
    <cellStyle name="Warning Text 9_Actuals" xfId="11018" xr:uid="{00000000-0005-0000-0000-0000142B0000}"/>
    <cellStyle name="WhitePattern" xfId="11019" xr:uid="{00000000-0005-0000-0000-0000152B0000}"/>
    <cellStyle name="WhitePattern1" xfId="11020" xr:uid="{00000000-0005-0000-0000-0000162B0000}"/>
    <cellStyle name="WhitePattern1 2" xfId="11021" xr:uid="{00000000-0005-0000-0000-0000172B0000}"/>
    <cellStyle name="WhitePattern1 2 2" xfId="11022" xr:uid="{00000000-0005-0000-0000-0000182B0000}"/>
    <cellStyle name="WhitePattern1 2 2 2" xfId="11023" xr:uid="{00000000-0005-0000-0000-0000192B0000}"/>
    <cellStyle name="WhitePattern1 2 2_Actuals" xfId="11024" xr:uid="{00000000-0005-0000-0000-00001A2B0000}"/>
    <cellStyle name="WhitePattern1 2 3" xfId="11025" xr:uid="{00000000-0005-0000-0000-00001B2B0000}"/>
    <cellStyle name="WhitePattern1 2_Actuals" xfId="11026" xr:uid="{00000000-0005-0000-0000-00001C2B0000}"/>
    <cellStyle name="WhitePattern1 3" xfId="11027" xr:uid="{00000000-0005-0000-0000-00001D2B0000}"/>
    <cellStyle name="WhitePattern1 3 2" xfId="11028" xr:uid="{00000000-0005-0000-0000-00001E2B0000}"/>
    <cellStyle name="WhitePattern1 3_Actuals" xfId="11029" xr:uid="{00000000-0005-0000-0000-00001F2B0000}"/>
    <cellStyle name="WhitePattern1_Actuals" xfId="11030" xr:uid="{00000000-0005-0000-0000-0000202B0000}"/>
    <cellStyle name="WhiteText" xfId="11031" xr:uid="{00000000-0005-0000-0000-0000212B0000}"/>
    <cellStyle name="WINGDINGS" xfId="11032" xr:uid="{00000000-0005-0000-0000-0000222B0000}"/>
    <cellStyle name="WINGDINGS 2" xfId="11033" xr:uid="{00000000-0005-0000-0000-0000232B0000}"/>
    <cellStyle name="WINGDINGS_Actuals" xfId="11034" xr:uid="{00000000-0005-0000-0000-0000242B0000}"/>
    <cellStyle name="Währung [0]_ep1_week22" xfId="11035" xr:uid="{00000000-0005-0000-0000-0000A52A0000}"/>
    <cellStyle name="Währung_~ME2D13" xfId="11036" xr:uid="{00000000-0005-0000-0000-0000A62A0000}"/>
    <cellStyle name="Year" xfId="11037" xr:uid="{00000000-0005-0000-0000-0000252B0000}"/>
    <cellStyle name="Yen" xfId="11038" xr:uid="{00000000-0005-0000-0000-0000262B0000}"/>
    <cellStyle name="YesNo" xfId="11039" xr:uid="{00000000-0005-0000-0000-0000272B0000}"/>
    <cellStyle name="쉼표_B&amp;C Template 0507" xfId="11040" xr:uid="{00000000-0005-0000-0000-0000282B0000}"/>
    <cellStyle name="콤마 [0]_CH_LE2 2003-OtherKeyInformation" xfId="11041" xr:uid="{00000000-0005-0000-0000-0000292B0000}"/>
    <cellStyle name="표준_~7775861" xfId="11042" xr:uid="{00000000-0005-0000-0000-00002A2B0000}"/>
    <cellStyle name="一般_P&amp;L to regina" xfId="11043" xr:uid="{00000000-0005-0000-0000-00002B2B0000}"/>
    <cellStyle name="分级显示行_1_VE0412 for March (L)" xfId="11044" xr:uid="{00000000-0005-0000-0000-00002C2B0000}"/>
    <cellStyle name="千位[0]_laroux" xfId="11045" xr:uid="{00000000-0005-0000-0000-00002D2B0000}"/>
    <cellStyle name="千位_laroux" xfId="11046" xr:uid="{00000000-0005-0000-0000-00002E2B0000}"/>
    <cellStyle name="千位分隔 2" xfId="11047" xr:uid="{00000000-0005-0000-0000-00002F2B0000}"/>
    <cellStyle name="千位分隔 2 2" xfId="11048" xr:uid="{00000000-0005-0000-0000-0000302B0000}"/>
    <cellStyle name="千位分隔 2 3" xfId="11049" xr:uid="{00000000-0005-0000-0000-0000312B0000}"/>
    <cellStyle name="千位分隔 2 3 2" xfId="11050" xr:uid="{00000000-0005-0000-0000-0000322B0000}"/>
    <cellStyle name="千位分隔 2 3 2 2" xfId="11051" xr:uid="{00000000-0005-0000-0000-0000332B0000}"/>
    <cellStyle name="千位分隔 2 3 2 2 2" xfId="11052" xr:uid="{00000000-0005-0000-0000-0000342B0000}"/>
    <cellStyle name="千位分隔 2 3 2 2_Actuals" xfId="11053" xr:uid="{00000000-0005-0000-0000-0000352B0000}"/>
    <cellStyle name="千位分隔 2 3 2 3" xfId="11054" xr:uid="{00000000-0005-0000-0000-0000362B0000}"/>
    <cellStyle name="千位分隔 2 3 2_Actuals" xfId="11055" xr:uid="{00000000-0005-0000-0000-0000372B0000}"/>
    <cellStyle name="千位分隔 2 3 3" xfId="11056" xr:uid="{00000000-0005-0000-0000-0000382B0000}"/>
    <cellStyle name="千位分隔 2 3 3 2" xfId="11057" xr:uid="{00000000-0005-0000-0000-0000392B0000}"/>
    <cellStyle name="千位分隔 2 3 3_Actuals" xfId="11058" xr:uid="{00000000-0005-0000-0000-00003A2B0000}"/>
    <cellStyle name="千位分隔 2 3 4" xfId="11059" xr:uid="{00000000-0005-0000-0000-00003B2B0000}"/>
    <cellStyle name="千位分隔 2 3_Actuals" xfId="11060" xr:uid="{00000000-0005-0000-0000-00003C2B0000}"/>
    <cellStyle name="千位分隔 2 4" xfId="11061" xr:uid="{00000000-0005-0000-0000-00003D2B0000}"/>
    <cellStyle name="千位分隔 2 4 2" xfId="11062" xr:uid="{00000000-0005-0000-0000-00003E2B0000}"/>
    <cellStyle name="千位分隔 2 4 2 2" xfId="11063" xr:uid="{00000000-0005-0000-0000-00003F2B0000}"/>
    <cellStyle name="千位分隔 2 4 2 2 2" xfId="11064" xr:uid="{00000000-0005-0000-0000-0000402B0000}"/>
    <cellStyle name="千位分隔 2 4 2 2_Actuals" xfId="11065" xr:uid="{00000000-0005-0000-0000-0000412B0000}"/>
    <cellStyle name="千位分隔 2 4 2 3" xfId="11066" xr:uid="{00000000-0005-0000-0000-0000422B0000}"/>
    <cellStyle name="千位分隔 2 4 2_Actuals" xfId="11067" xr:uid="{00000000-0005-0000-0000-0000432B0000}"/>
    <cellStyle name="千位分隔 2 4 3" xfId="11068" xr:uid="{00000000-0005-0000-0000-0000442B0000}"/>
    <cellStyle name="千位分隔 2 4 3 2" xfId="11069" xr:uid="{00000000-0005-0000-0000-0000452B0000}"/>
    <cellStyle name="千位分隔 2 4 3_Actuals" xfId="11070" xr:uid="{00000000-0005-0000-0000-0000462B0000}"/>
    <cellStyle name="千位分隔 2 4 4" xfId="11071" xr:uid="{00000000-0005-0000-0000-0000472B0000}"/>
    <cellStyle name="千位分隔 2 4_Actuals" xfId="11072" xr:uid="{00000000-0005-0000-0000-0000482B0000}"/>
    <cellStyle name="千位分隔 2 5" xfId="11073" xr:uid="{00000000-0005-0000-0000-0000492B0000}"/>
    <cellStyle name="千位分隔 2 5 2" xfId="11074" xr:uid="{00000000-0005-0000-0000-00004A2B0000}"/>
    <cellStyle name="千位分隔 2 5 2 2" xfId="11075" xr:uid="{00000000-0005-0000-0000-00004B2B0000}"/>
    <cellStyle name="千位分隔 2 5 2_Actuals" xfId="11076" xr:uid="{00000000-0005-0000-0000-00004C2B0000}"/>
    <cellStyle name="千位分隔 2 5 3" xfId="11077" xr:uid="{00000000-0005-0000-0000-00004D2B0000}"/>
    <cellStyle name="千位分隔 2 5 4" xfId="11078" xr:uid="{00000000-0005-0000-0000-00004E2B0000}"/>
    <cellStyle name="千位分隔 2 5_Actuals" xfId="11079" xr:uid="{00000000-0005-0000-0000-00004F2B0000}"/>
    <cellStyle name="千位分隔 2 6" xfId="11080" xr:uid="{00000000-0005-0000-0000-0000502B0000}"/>
    <cellStyle name="千位分隔 2 6 2" xfId="11081" xr:uid="{00000000-0005-0000-0000-0000512B0000}"/>
    <cellStyle name="千位分隔 2 6 2 2" xfId="11082" xr:uid="{00000000-0005-0000-0000-0000522B0000}"/>
    <cellStyle name="千位分隔 2 6 2_Actuals" xfId="11083" xr:uid="{00000000-0005-0000-0000-0000532B0000}"/>
    <cellStyle name="千位分隔 2 6 3" xfId="11084" xr:uid="{00000000-0005-0000-0000-0000542B0000}"/>
    <cellStyle name="千位分隔 2 6_Actuals" xfId="11085" xr:uid="{00000000-0005-0000-0000-0000552B0000}"/>
    <cellStyle name="千位分隔 2 7" xfId="11086" xr:uid="{00000000-0005-0000-0000-0000562B0000}"/>
    <cellStyle name="千位分隔 2 7 2" xfId="11087" xr:uid="{00000000-0005-0000-0000-0000572B0000}"/>
    <cellStyle name="千位分隔 2 7_Actuals" xfId="11088" xr:uid="{00000000-0005-0000-0000-0000582B0000}"/>
    <cellStyle name="千位分隔 2_Actuals" xfId="11089" xr:uid="{00000000-0005-0000-0000-0000592B0000}"/>
    <cellStyle name="千位分隔 3" xfId="11090" xr:uid="{00000000-0005-0000-0000-00005A2B0000}"/>
    <cellStyle name="千位分隔 3 2" xfId="11091" xr:uid="{00000000-0005-0000-0000-00005B2B0000}"/>
    <cellStyle name="千位分隔 3 2 2" xfId="11092" xr:uid="{00000000-0005-0000-0000-00005C2B0000}"/>
    <cellStyle name="千位分隔 3 2 2 2" xfId="11093" xr:uid="{00000000-0005-0000-0000-00005D2B0000}"/>
    <cellStyle name="千位分隔 3 2 2 2 2" xfId="11094" xr:uid="{00000000-0005-0000-0000-00005E2B0000}"/>
    <cellStyle name="千位分隔 3 2 2 2_Actuals" xfId="11095" xr:uid="{00000000-0005-0000-0000-00005F2B0000}"/>
    <cellStyle name="千位分隔 3 2 2 3" xfId="11096" xr:uid="{00000000-0005-0000-0000-0000602B0000}"/>
    <cellStyle name="千位分隔 3 2 2_Actuals" xfId="11097" xr:uid="{00000000-0005-0000-0000-0000612B0000}"/>
    <cellStyle name="千位分隔 3 2 3" xfId="11098" xr:uid="{00000000-0005-0000-0000-0000622B0000}"/>
    <cellStyle name="千位分隔 3 2 3 2" xfId="11099" xr:uid="{00000000-0005-0000-0000-0000632B0000}"/>
    <cellStyle name="千位分隔 3 2 3_Actuals" xfId="11100" xr:uid="{00000000-0005-0000-0000-0000642B0000}"/>
    <cellStyle name="千位分隔 3 2 4" xfId="11101" xr:uid="{00000000-0005-0000-0000-0000652B0000}"/>
    <cellStyle name="千位分隔 3 2_Actuals" xfId="11102" xr:uid="{00000000-0005-0000-0000-0000662B0000}"/>
    <cellStyle name="千位分隔 3 3" xfId="11103" xr:uid="{00000000-0005-0000-0000-0000672B0000}"/>
    <cellStyle name="千位分隔 3 3 2" xfId="11104" xr:uid="{00000000-0005-0000-0000-0000682B0000}"/>
    <cellStyle name="千位分隔 3 3 2 2" xfId="11105" xr:uid="{00000000-0005-0000-0000-0000692B0000}"/>
    <cellStyle name="千位分隔 3 3 2 2 2" xfId="11106" xr:uid="{00000000-0005-0000-0000-00006A2B0000}"/>
    <cellStyle name="千位分隔 3 3 2 2_Actuals" xfId="11107" xr:uid="{00000000-0005-0000-0000-00006B2B0000}"/>
    <cellStyle name="千位分隔 3 3 2 3" xfId="11108" xr:uid="{00000000-0005-0000-0000-00006C2B0000}"/>
    <cellStyle name="千位分隔 3 3 2_Actuals" xfId="11109" xr:uid="{00000000-0005-0000-0000-00006D2B0000}"/>
    <cellStyle name="千位分隔 3 3 3" xfId="11110" xr:uid="{00000000-0005-0000-0000-00006E2B0000}"/>
    <cellStyle name="千位分隔 3 3 3 2" xfId="11111" xr:uid="{00000000-0005-0000-0000-00006F2B0000}"/>
    <cellStyle name="千位分隔 3 3 3_Actuals" xfId="11112" xr:uid="{00000000-0005-0000-0000-0000702B0000}"/>
    <cellStyle name="千位分隔 3 3 4" xfId="11113" xr:uid="{00000000-0005-0000-0000-0000712B0000}"/>
    <cellStyle name="千位分隔 3 3_Actuals" xfId="11114" xr:uid="{00000000-0005-0000-0000-0000722B0000}"/>
    <cellStyle name="千位分隔 3 4" xfId="11115" xr:uid="{00000000-0005-0000-0000-0000732B0000}"/>
    <cellStyle name="千位分隔 3 4 2" xfId="11116" xr:uid="{00000000-0005-0000-0000-0000742B0000}"/>
    <cellStyle name="千位分隔 3 4 2 2" xfId="11117" xr:uid="{00000000-0005-0000-0000-0000752B0000}"/>
    <cellStyle name="千位分隔 3 4 2_Actuals" xfId="11118" xr:uid="{00000000-0005-0000-0000-0000762B0000}"/>
    <cellStyle name="千位分隔 3 4 3" xfId="11119" xr:uid="{00000000-0005-0000-0000-0000772B0000}"/>
    <cellStyle name="千位分隔 3 4_Actuals" xfId="11120" xr:uid="{00000000-0005-0000-0000-0000782B0000}"/>
    <cellStyle name="千位分隔 3 5" xfId="11121" xr:uid="{00000000-0005-0000-0000-0000792B0000}"/>
    <cellStyle name="千位分隔 3 5 2" xfId="11122" xr:uid="{00000000-0005-0000-0000-00007A2B0000}"/>
    <cellStyle name="千位分隔 3 5_Actuals" xfId="11123" xr:uid="{00000000-0005-0000-0000-00007B2B0000}"/>
    <cellStyle name="千位分隔 3 6" xfId="11124" xr:uid="{00000000-0005-0000-0000-00007C2B0000}"/>
    <cellStyle name="千位分隔 3 7" xfId="11125" xr:uid="{00000000-0005-0000-0000-00007D2B0000}"/>
    <cellStyle name="千位分隔 3_Actuals" xfId="11126" xr:uid="{00000000-0005-0000-0000-00007E2B0000}"/>
    <cellStyle name="千位分隔[0] 2" xfId="11127" xr:uid="{00000000-0005-0000-0000-00007F2B0000}"/>
    <cellStyle name="千位分隔[0] 2 2" xfId="11128" xr:uid="{00000000-0005-0000-0000-0000802B0000}"/>
    <cellStyle name="千位分隔[0] 2 2 2" xfId="11129" xr:uid="{00000000-0005-0000-0000-0000812B0000}"/>
    <cellStyle name="千位分隔[0] 2 2 2 2" xfId="11130" xr:uid="{00000000-0005-0000-0000-0000822B0000}"/>
    <cellStyle name="千位分隔[0] 2 2 2 2 2" xfId="11131" xr:uid="{00000000-0005-0000-0000-0000832B0000}"/>
    <cellStyle name="千位分隔[0] 2 2 2 2_Actuals" xfId="11132" xr:uid="{00000000-0005-0000-0000-0000842B0000}"/>
    <cellStyle name="千位分隔[0] 2 2 2 3" xfId="11133" xr:uid="{00000000-0005-0000-0000-0000852B0000}"/>
    <cellStyle name="千位分隔[0] 2 2 2_Actuals" xfId="11134" xr:uid="{00000000-0005-0000-0000-0000862B0000}"/>
    <cellStyle name="千位分隔[0] 2 2 3" xfId="11135" xr:uid="{00000000-0005-0000-0000-0000872B0000}"/>
    <cellStyle name="千位分隔[0] 2 2 3 2" xfId="11136" xr:uid="{00000000-0005-0000-0000-0000882B0000}"/>
    <cellStyle name="千位分隔[0] 2 2 3_Actuals" xfId="11137" xr:uid="{00000000-0005-0000-0000-0000892B0000}"/>
    <cellStyle name="千位分隔[0] 2 2 4" xfId="11138" xr:uid="{00000000-0005-0000-0000-00008A2B0000}"/>
    <cellStyle name="千位分隔[0] 2 2_Actuals" xfId="11139" xr:uid="{00000000-0005-0000-0000-00008B2B0000}"/>
    <cellStyle name="千位分隔[0] 2 3" xfId="11140" xr:uid="{00000000-0005-0000-0000-00008C2B0000}"/>
    <cellStyle name="千位分隔[0] 2 3 2" xfId="11141" xr:uid="{00000000-0005-0000-0000-00008D2B0000}"/>
    <cellStyle name="千位分隔[0] 2 3 2 2" xfId="11142" xr:uid="{00000000-0005-0000-0000-00008E2B0000}"/>
    <cellStyle name="千位分隔[0] 2 3 2 2 2" xfId="11143" xr:uid="{00000000-0005-0000-0000-00008F2B0000}"/>
    <cellStyle name="千位分隔[0] 2 3 2 2_Actuals" xfId="11144" xr:uid="{00000000-0005-0000-0000-0000902B0000}"/>
    <cellStyle name="千位分隔[0] 2 3 2 3" xfId="11145" xr:uid="{00000000-0005-0000-0000-0000912B0000}"/>
    <cellStyle name="千位分隔[0] 2 3 2_Actuals" xfId="11146" xr:uid="{00000000-0005-0000-0000-0000922B0000}"/>
    <cellStyle name="千位分隔[0] 2 3 3" xfId="11147" xr:uid="{00000000-0005-0000-0000-0000932B0000}"/>
    <cellStyle name="千位分隔[0] 2 3 3 2" xfId="11148" xr:uid="{00000000-0005-0000-0000-0000942B0000}"/>
    <cellStyle name="千位分隔[0] 2 3 3_Actuals" xfId="11149" xr:uid="{00000000-0005-0000-0000-0000952B0000}"/>
    <cellStyle name="千位分隔[0] 2 3 4" xfId="11150" xr:uid="{00000000-0005-0000-0000-0000962B0000}"/>
    <cellStyle name="千位分隔[0] 2 3_Actuals" xfId="11151" xr:uid="{00000000-0005-0000-0000-0000972B0000}"/>
    <cellStyle name="千位分隔[0] 2 4" xfId="11152" xr:uid="{00000000-0005-0000-0000-0000982B0000}"/>
    <cellStyle name="千位分隔[0] 2 4 2" xfId="11153" xr:uid="{00000000-0005-0000-0000-0000992B0000}"/>
    <cellStyle name="千位分隔[0] 2 4 2 2" xfId="11154" xr:uid="{00000000-0005-0000-0000-00009A2B0000}"/>
    <cellStyle name="千位分隔[0] 2 4 2_Actuals" xfId="11155" xr:uid="{00000000-0005-0000-0000-00009B2B0000}"/>
    <cellStyle name="千位分隔[0] 2 4 3" xfId="11156" xr:uid="{00000000-0005-0000-0000-00009C2B0000}"/>
    <cellStyle name="千位分隔[0] 2 4_Actuals" xfId="11157" xr:uid="{00000000-0005-0000-0000-00009D2B0000}"/>
    <cellStyle name="千位分隔[0] 2 5" xfId="11158" xr:uid="{00000000-0005-0000-0000-00009E2B0000}"/>
    <cellStyle name="千位分隔[0] 2 5 2" xfId="11159" xr:uid="{00000000-0005-0000-0000-00009F2B0000}"/>
    <cellStyle name="千位分隔[0] 2 5_Actuals" xfId="11160" xr:uid="{00000000-0005-0000-0000-0000A02B0000}"/>
    <cellStyle name="千位分隔[0] 2 6" xfId="11161" xr:uid="{00000000-0005-0000-0000-0000A12B0000}"/>
    <cellStyle name="千位分隔[0] 2 7" xfId="11162" xr:uid="{00000000-0005-0000-0000-0000A22B0000}"/>
    <cellStyle name="千位分隔[0] 2_Actuals" xfId="11163" xr:uid="{00000000-0005-0000-0000-0000A32B0000}"/>
    <cellStyle name="千位分隔_Sheet1" xfId="11164" xr:uid="{00000000-0005-0000-0000-0000A42B0000}"/>
    <cellStyle name="千分位[0]_laroux" xfId="11165" xr:uid="{00000000-0005-0000-0000-0000A52B0000}"/>
    <cellStyle name="千分位_laroux" xfId="11166" xr:uid="{00000000-0005-0000-0000-0000A62B0000}"/>
    <cellStyle name="常规 2" xfId="11167" xr:uid="{00000000-0005-0000-0000-0000A72B0000}"/>
    <cellStyle name="常规 2 2" xfId="11168" xr:uid="{00000000-0005-0000-0000-0000A82B0000}"/>
    <cellStyle name="常规 2 2 10" xfId="11169" xr:uid="{00000000-0005-0000-0000-0000A92B0000}"/>
    <cellStyle name="常规 2 2_Actuals" xfId="11170" xr:uid="{00000000-0005-0000-0000-0000AA2B0000}"/>
    <cellStyle name="常规 2_Actuals" xfId="11171" xr:uid="{00000000-0005-0000-0000-0000AB2B0000}"/>
    <cellStyle name="常规_~6004745" xfId="11172" xr:uid="{00000000-0005-0000-0000-0000AC2B0000}"/>
    <cellStyle name="普通_laroux" xfId="11173" xr:uid="{00000000-0005-0000-0000-0000AD2B0000}"/>
    <cellStyle name="未定義" xfId="11174" xr:uid="{00000000-0005-0000-0000-0000AE2B0000}"/>
    <cellStyle name="桁区切り [0.00]_07 LE1 Deck Worksheet - Japan_mm" xfId="11175" xr:uid="{00000000-0005-0000-0000-0000AF2B0000}"/>
    <cellStyle name="桁区切り_Ops deck share reporting chart ASIA March 07" xfId="11176" xr:uid="{00000000-0005-0000-0000-0000B02B0000}"/>
    <cellStyle name="標準_07 LE1 Deck Worksheet - Japan_0214" xfId="11177" xr:uid="{00000000-0005-0000-0000-0000B12B0000}"/>
    <cellStyle name="百分比 2" xfId="11178" xr:uid="{00000000-0005-0000-0000-0000B22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C$\Users\BEABECHR\OneDrive%20-%20Electrolux%20Professional\Citrix\EPR%20interim%20report%20-%20Q1%202020%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Period Admin"/>
      <sheetName val="SysAdmin"/>
      <sheetName val="TblAdmin"/>
      <sheetName val="Tbl_(I)_(M)"/>
      <sheetName val="Tbl_IDXQ_(I)_(M)"/>
      <sheetName val="Tbl_IDXD_(I)_(M)"/>
      <sheetName val="Tbl_(P)_(M)"/>
      <sheetName val="FinData Admin"/>
      <sheetName val="Diagram_(D)"/>
      <sheetName val="XL2PPT"/>
      <sheetName val="PPT_Tables"/>
      <sheetName val="PPT_Diagram"/>
      <sheetName val="PPT_Tables_Full"/>
      <sheetName val="Fin_Overview_(I)"/>
      <sheetName val="Fin_Overview_Q1_(P)"/>
      <sheetName val="Fin_Overview_Q2_Q3_(P)"/>
      <sheetName val="Fin_Overview_Q4_(P)"/>
      <sheetName val="Busi_Areas_(I)"/>
      <sheetName val="Busi_Areas_Q1_(P)"/>
      <sheetName val="Busi_Areas_Q2_Q3_(P)"/>
      <sheetName val="Busi_Areas_Q4_(P)"/>
      <sheetName val="Maj_App_NA_(I)"/>
      <sheetName val="Maj_App_NA_Q1_(P)"/>
      <sheetName val="Maj_App_NA_Q2_Q3_(P)"/>
      <sheetName val="Seg_TOT_(I)"/>
      <sheetName val="Seg_TOT_Q1_(P)"/>
      <sheetName val="Maj_App_NA_Q4_(P)"/>
      <sheetName val="Seg_TOT_Q4_(P)"/>
      <sheetName val="Seg_TOT_Q2_Q3_(P)"/>
      <sheetName val="CashFlow_(I)"/>
      <sheetName val="CashFlow_Q1_(P)"/>
      <sheetName val="CashFlow_Q2_Q3_(P)"/>
      <sheetName val="CashFlow_Q4_(P)"/>
      <sheetName val="Fin_Pos_(I)"/>
      <sheetName val="Fin_Pos_Q1_(P)"/>
      <sheetName val="Fin_Pos_Q2_Q3_(P)"/>
      <sheetName val="Fin_Pos_Q4_(P)"/>
      <sheetName val="Cons_Inc_Statement_(I)"/>
      <sheetName val="Cons_Inc_Statement_Q1_(P)"/>
      <sheetName val="Cons_Inc_Statement_Q2_Q3_(P)"/>
      <sheetName val="Cons_Inc_Statement_Q4_(P)"/>
      <sheetName val="Cons_Balance_Sheet_(I)"/>
      <sheetName val="Cons_Balance_Sheet_Q1_(P)"/>
      <sheetName val="Cons_Balance_Sheet_Q2_Q3_(P)"/>
      <sheetName val="Cons_Balance_Sheet_Q4_(P)"/>
      <sheetName val="Change_ConcsEquity_(I)"/>
      <sheetName val="Change_ConcsEquity_Q1_(P)"/>
      <sheetName val="Change_ConcsEquity_Q2_Q3_(P)"/>
      <sheetName val="Change_ConcsEquity_Q4_(P)"/>
      <sheetName val="Cons_CF_Statement_(I)"/>
      <sheetName val="Cons_CF_Statement_Q1_(P)"/>
      <sheetName val="Cons_CF_Statement_Q2_Q3_(P)"/>
      <sheetName val="Cons_CF_Statement_Q4_(P)"/>
      <sheetName val="Key_Ratios_(I)"/>
      <sheetName val="Key_Ratios_Q1_(P)"/>
      <sheetName val="Key_Ratios_Q2_Q3_(P)"/>
      <sheetName val="Key_Ratios_Q4_(P)"/>
      <sheetName val="Shares_(I)"/>
      <sheetName val="Shares_(P)"/>
      <sheetName val="ExRates_(I)"/>
      <sheetName val="ExRates_Q1_(P)"/>
      <sheetName val="ExRates_Q2_Q3_(P)"/>
      <sheetName val="ExRates_Q4_(P)"/>
      <sheetName val="NetSale_OpInc_(I)"/>
      <sheetName val="NetSale_OpInc_(P)"/>
      <sheetName val="Non_Rec_(I)"/>
      <sheetName val="Non_Rec_(P)"/>
      <sheetName val="OpInc_Ex_NonRec_(I)"/>
      <sheetName val="OpInc_Ex_NonRec_(P)"/>
      <sheetName val="Wc_NetAssets_(I)"/>
      <sheetName val="Wc_NetAssets_Q1_(P)"/>
      <sheetName val="Wc_NetAssets_Q2_Q3_(P)"/>
      <sheetName val="Wc_NetAssets_Q4_(P)"/>
      <sheetName val="Parent_IS_(I)"/>
      <sheetName val="Parent_IS_Q1_(P)"/>
      <sheetName val="Parent_IS_Q2_Q3_(P)"/>
      <sheetName val="Parent_IS_Q4_(P)"/>
      <sheetName val="Parent_BS_(I)"/>
      <sheetName val="Parent_BS_Q1_(P)"/>
      <sheetName val="Parent_BS_Q2_Q3_(P)"/>
      <sheetName val="Parent_BS_Q4_(P)"/>
      <sheetName val="Note_2_Q_(I)"/>
      <sheetName val="Note_2_Q_(P)"/>
      <sheetName val="Note_2_(I)"/>
      <sheetName val="Note_2_(P)"/>
      <sheetName val="Note_3_(I)"/>
      <sheetName val="Note_3_Q1_(P)"/>
      <sheetName val="Note_3_Q2_Q3_(P)"/>
      <sheetName val="Note_3_Q4_(P)"/>
      <sheetName val="Note_4_(I)"/>
      <sheetName val="Note_4_Q1_(P)"/>
      <sheetName val="Note_4_Q2_Q3_(P)"/>
      <sheetName val="Note_4_Q4_(P)"/>
      <sheetName val="BusArea_Yearly_(I)"/>
      <sheetName val="BusArea_Yearly_(P)"/>
      <sheetName val="NonRec_Oi_Yearly_(I)"/>
      <sheetName val="NonRec_Oi_Yearly_(P)"/>
      <sheetName val="Five_Yr_Rev_(I)"/>
      <sheetName val="Five_Yr_Rev_(P)"/>
      <sheetName val="MrktOutlook_ActY_(I)"/>
      <sheetName val="MrktOutlook_ActY_Q1_(P)"/>
      <sheetName val="MrktOutlook_ActY_Q2_Q3_(P)"/>
      <sheetName val="MrktOutlook_ActY_Q4_(P)"/>
      <sheetName val="BusOutlook_ActY_(I)"/>
      <sheetName val="BusOutlook_ActY_(P)"/>
      <sheetName val="Market_Overview_Eu_(I)"/>
      <sheetName val="Market_Overview_Eu_Q2_Q3_(P)"/>
      <sheetName val="Market_Overview_NA_(I)"/>
      <sheetName val="Market_Overview_NA_Q2_Q3_(P)"/>
      <sheetName val="Maj_App_LatAm_(I)"/>
      <sheetName val="Maj_App_LatAm_Q2_Q3_(P)"/>
      <sheetName val="Maj_App_SeAsiaAus_Q2_Q3_(P)"/>
      <sheetName val="Prof_Fs_Q2_Q3_(P)"/>
      <sheetName val="Prof_Fs_(I)"/>
      <sheetName val="Chng_Ns_BusArea_(I)"/>
      <sheetName val="Chng_Ns_BusArea_Q2_Q3_(P)"/>
      <sheetName val="Chng_Oi_BusArea_(I)"/>
      <sheetName val="Chng_Oi_BusArea_Q2_Q3_(P)"/>
      <sheetName val="NA_BusArea_(I)"/>
      <sheetName val="NA_BusArea_Q2_Q3_(P)"/>
      <sheetName val="Summary_ActQ_Q2_Q3_(P)"/>
      <sheetName val="NetSales_BusArea_(I)"/>
      <sheetName val="NetSales_BusArea_Q2_Q3_(P)"/>
      <sheetName val="OpInc_BusArea_(I)"/>
      <sheetName val="Summary_ActQ_(I)"/>
      <sheetName val="Fin_Overview_(I) (2)"/>
      <sheetName val="Summary_ActQ_Q1_(P)"/>
      <sheetName val="Market_Overview_Eu_Q1_(P)"/>
      <sheetName val="Market_Overview_NA_Q1_(P)"/>
      <sheetName val="Maj_App_LatAm_Q1_(P)"/>
      <sheetName val="Maj_App_SeAsiaAus_Q1_(P)"/>
      <sheetName val="NetSales_BusArea_Q1_(P)"/>
      <sheetName val="Chng_Ns_BusArea_Q1_(P)"/>
      <sheetName val="OpInc_BusArea_Q1_(P)"/>
      <sheetName val="Chng_Oi_BusArea_Q1_(P)"/>
      <sheetName val="NA_BusArea_Q1_(P)"/>
      <sheetName val="Summary_ActQ_Q4_(P)"/>
      <sheetName val="Market_Overview_Eu_Q4_(P)"/>
      <sheetName val="Market_Overview_NA_Q4_(P)"/>
      <sheetName val="Maj_App_LatAm_Q4_(P)"/>
      <sheetName val="Prof_Fs_Q4_(P)"/>
      <sheetName val="NetSales_BusArea_Q4_(P)"/>
      <sheetName val="Chng_Ns_BusArea_Q4_(P)"/>
      <sheetName val="OpInc_BusArea_Q4_(P)"/>
      <sheetName val="Chng_Oi_BusArea_Q4_(P)"/>
      <sheetName val="NA_BusArea_Q4_(P)"/>
      <sheetName val="OpInc_BusArea_Q2_Q3_(P)"/>
    </sheetNames>
    <sheetDataSet>
      <sheetData sheetId="0" refreshError="1">
        <row r="3">
          <cell r="F3" t="str">
            <v>Q4</v>
          </cell>
          <cell r="I3">
            <v>2019</v>
          </cell>
          <cell r="L3" t="str">
            <v>ENG</v>
          </cell>
        </row>
      </sheetData>
      <sheetData sheetId="1" refreshError="1">
        <row r="2">
          <cell r="L2">
            <v>4</v>
          </cell>
        </row>
        <row r="3">
          <cell r="L3">
            <v>8</v>
          </cell>
        </row>
        <row r="7">
          <cell r="J7" t="str">
            <v>Full-year</v>
          </cell>
        </row>
        <row r="8">
          <cell r="D8">
            <v>2019</v>
          </cell>
          <cell r="F8">
            <v>19</v>
          </cell>
        </row>
        <row r="9">
          <cell r="D9">
            <v>2018</v>
          </cell>
          <cell r="F9" t="str">
            <v>18</v>
          </cell>
        </row>
        <row r="10">
          <cell r="D10">
            <v>2017</v>
          </cell>
          <cell r="F10" t="str">
            <v>17</v>
          </cell>
          <cell r="J10" t="str">
            <v>Q4</v>
          </cell>
        </row>
        <row r="11">
          <cell r="D11">
            <v>2016</v>
          </cell>
          <cell r="F11" t="str">
            <v>16</v>
          </cell>
          <cell r="J11" t="str">
            <v>Q4 2019</v>
          </cell>
        </row>
        <row r="12">
          <cell r="D12">
            <v>2015</v>
          </cell>
          <cell r="J12" t="str">
            <v>Q4 19</v>
          </cell>
        </row>
        <row r="13">
          <cell r="D13">
            <v>2014</v>
          </cell>
        </row>
        <row r="17">
          <cell r="J17" t="str">
            <v>Dec. 31</v>
          </cell>
        </row>
        <row r="18">
          <cell r="J18">
            <v>43830</v>
          </cell>
        </row>
        <row r="19">
          <cell r="J19" t="str">
            <v>Dec. 31, 2019</v>
          </cell>
        </row>
        <row r="24">
          <cell r="J24" t="str">
            <v>Jan-Dec</v>
          </cell>
        </row>
        <row r="25">
          <cell r="F25" t="str">
            <v>Jan-Dec</v>
          </cell>
        </row>
        <row r="26">
          <cell r="F26" t="str">
            <v>Dec. 31</v>
          </cell>
          <cell r="J26" t="str">
            <v>Q3</v>
          </cell>
        </row>
        <row r="27">
          <cell r="J27" t="str">
            <v>Q3 2019</v>
          </cell>
        </row>
        <row r="28">
          <cell r="J28" t="str">
            <v>Q3 19</v>
          </cell>
        </row>
        <row r="30">
          <cell r="F30">
            <v>43465</v>
          </cell>
        </row>
        <row r="34">
          <cell r="F34" t="str">
            <v>Full year</v>
          </cell>
          <cell r="J34">
            <v>43738</v>
          </cell>
        </row>
        <row r="37">
          <cell r="D37" t="str">
            <v>1912AQ</v>
          </cell>
        </row>
        <row r="41">
          <cell r="D41" t="str">
            <v>1812AQ</v>
          </cell>
        </row>
        <row r="42">
          <cell r="J42" t="str">
            <v>Q2</v>
          </cell>
        </row>
        <row r="43">
          <cell r="J43" t="str">
            <v>Q2 2019</v>
          </cell>
        </row>
        <row r="44">
          <cell r="J44" t="str">
            <v>Q2 2019</v>
          </cell>
        </row>
        <row r="48">
          <cell r="D48" t="str">
            <v>1912AC</v>
          </cell>
        </row>
        <row r="49">
          <cell r="D49" t="str">
            <v>1909AC</v>
          </cell>
        </row>
        <row r="50">
          <cell r="J50">
            <v>43646</v>
          </cell>
        </row>
        <row r="52">
          <cell r="D52" t="str">
            <v>1812AC</v>
          </cell>
        </row>
        <row r="53">
          <cell r="D53" t="str">
            <v>1812AC</v>
          </cell>
        </row>
        <row r="54">
          <cell r="D54" t="str">
            <v>1809AC</v>
          </cell>
        </row>
        <row r="58">
          <cell r="J58" t="str">
            <v>Q1</v>
          </cell>
        </row>
        <row r="59">
          <cell r="J59" t="str">
            <v>Q1 2019</v>
          </cell>
        </row>
        <row r="60">
          <cell r="J60" t="str">
            <v>Q1 2019</v>
          </cell>
        </row>
        <row r="66">
          <cell r="J66">
            <v>43555</v>
          </cell>
        </row>
        <row r="74">
          <cell r="J74" t="str">
            <v>Q4</v>
          </cell>
        </row>
        <row r="75">
          <cell r="J75" t="str">
            <v>Q4 2018</v>
          </cell>
        </row>
        <row r="76">
          <cell r="J76" t="str">
            <v>Q4 2018</v>
          </cell>
        </row>
        <row r="82">
          <cell r="J82">
            <v>43465</v>
          </cell>
        </row>
        <row r="90">
          <cell r="J90" t="str">
            <v>Q3</v>
          </cell>
        </row>
        <row r="91">
          <cell r="J91" t="str">
            <v>Q3 2018</v>
          </cell>
        </row>
        <row r="92">
          <cell r="J92" t="str">
            <v>Q3 2018</v>
          </cell>
        </row>
        <row r="98">
          <cell r="J98">
            <v>43373</v>
          </cell>
        </row>
        <row r="106">
          <cell r="J106" t="str">
            <v>Q2</v>
          </cell>
        </row>
        <row r="107">
          <cell r="J107" t="str">
            <v>Q2 2018</v>
          </cell>
        </row>
        <row r="108">
          <cell r="J108" t="str">
            <v>Q2 2018</v>
          </cell>
        </row>
        <row r="114">
          <cell r="J114">
            <v>43281</v>
          </cell>
        </row>
        <row r="122">
          <cell r="J122" t="str">
            <v>Q1</v>
          </cell>
        </row>
        <row r="123">
          <cell r="J123" t="str">
            <v>Q1 2018</v>
          </cell>
        </row>
        <row r="124">
          <cell r="J124" t="str">
            <v>Q1 2018</v>
          </cell>
        </row>
        <row r="130">
          <cell r="J130">
            <v>43190</v>
          </cell>
        </row>
        <row r="138">
          <cell r="J138" t="str">
            <v>Q4</v>
          </cell>
        </row>
        <row r="139">
          <cell r="J139" t="str">
            <v>Q4 2017</v>
          </cell>
        </row>
        <row r="140">
          <cell r="J140" t="str">
            <v>Q4 2017</v>
          </cell>
        </row>
        <row r="146">
          <cell r="J146">
            <v>43100</v>
          </cell>
        </row>
        <row r="172">
          <cell r="J172" t="str">
            <v>Q4 2018</v>
          </cell>
        </row>
        <row r="180">
          <cell r="J180" t="str">
            <v>Dec. 31, 2018</v>
          </cell>
        </row>
        <row r="191">
          <cell r="J191" t="str">
            <v>Jan-Dec</v>
          </cell>
        </row>
      </sheetData>
      <sheetData sheetId="2" refreshError="1">
        <row r="8">
          <cell r="Q8">
            <v>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18"/>
  <sheetViews>
    <sheetView workbookViewId="0"/>
  </sheetViews>
  <sheetFormatPr defaultRowHeight="14.5"/>
  <cols>
    <col min="1" max="1" width="37.453125" bestFit="1" customWidth="1"/>
  </cols>
  <sheetData>
    <row r="3" spans="1:1">
      <c r="A3" s="13" t="s">
        <v>250</v>
      </c>
    </row>
    <row r="4" spans="1:1">
      <c r="A4" s="13" t="s">
        <v>249</v>
      </c>
    </row>
    <row r="5" spans="1:1">
      <c r="A5" s="13" t="s">
        <v>256</v>
      </c>
    </row>
    <row r="6" spans="1:1">
      <c r="A6" s="13" t="s">
        <v>265</v>
      </c>
    </row>
    <row r="7" spans="1:1">
      <c r="A7" s="13" t="s">
        <v>266</v>
      </c>
    </row>
    <row r="8" spans="1:1">
      <c r="A8" s="13" t="s">
        <v>267</v>
      </c>
    </row>
    <row r="9" spans="1:1">
      <c r="A9" s="13" t="s">
        <v>253</v>
      </c>
    </row>
    <row r="10" spans="1:1">
      <c r="A10" s="13" t="s">
        <v>262</v>
      </c>
    </row>
    <row r="11" spans="1:1">
      <c r="A11" s="13" t="s">
        <v>254</v>
      </c>
    </row>
    <row r="12" spans="1:1">
      <c r="A12" s="13" t="s">
        <v>263</v>
      </c>
    </row>
    <row r="13" spans="1:1">
      <c r="A13" s="13" t="s">
        <v>380</v>
      </c>
    </row>
    <row r="14" spans="1:1">
      <c r="A14" s="13" t="s">
        <v>381</v>
      </c>
    </row>
    <row r="15" spans="1:1">
      <c r="A15" s="13" t="s">
        <v>251</v>
      </c>
    </row>
    <row r="16" spans="1:1">
      <c r="A16" s="13" t="s">
        <v>252</v>
      </c>
    </row>
    <row r="17" spans="1:1">
      <c r="A17" s="13" t="s">
        <v>255</v>
      </c>
    </row>
    <row r="18" spans="1:1">
      <c r="A18" s="13" t="s">
        <v>102</v>
      </c>
    </row>
  </sheetData>
  <hyperlinks>
    <hyperlink ref="A18" location="Definitions!A1" display="Definitions" xr:uid="{00000000-0004-0000-0000-000000000000}"/>
    <hyperlink ref="A3" location="'Income statement Quarter'!A1" display="Income statement, quarters" xr:uid="{00000000-0004-0000-0000-000001000000}"/>
    <hyperlink ref="A9" location="'Sales bridge Quarter'!A1" display="Sales bridge, Quarter" xr:uid="{00000000-0004-0000-0000-000002000000}"/>
    <hyperlink ref="A11" location="'Segments Quarter'!A1" display="Segments, Quarter" xr:uid="{00000000-0004-0000-0000-000003000000}"/>
    <hyperlink ref="A13" location="'Sales per region Quarter'!A1" display="Sales per region, Quarter" xr:uid="{00000000-0004-0000-0000-000004000000}"/>
    <hyperlink ref="A17" location="'Balance sheet'!A1" display="Balance sheet" xr:uid="{00000000-0004-0000-0000-000005000000}"/>
    <hyperlink ref="A5" location="'Cash flow Quarter'!A1" display="Cash flow, Quarter" xr:uid="{00000000-0004-0000-0000-000006000000}"/>
    <hyperlink ref="A15" location="'APM Quarter'!A1" display="APM" xr:uid="{00000000-0004-0000-0000-000007000000}"/>
    <hyperlink ref="A16" location="'APM Year-to-Date'!A1" display="APM Year to Date" xr:uid="{00000000-0004-0000-0000-000008000000}"/>
    <hyperlink ref="A4" location="'Income statement Year-to-Date'!A1" display="Income statement, Year-to-Date" xr:uid="{00000000-0004-0000-0000-000009000000}"/>
    <hyperlink ref="A10" location="'Sales bridge Year-to-Date'!A1" display="Sales bridge, Year-to-Date" xr:uid="{00000000-0004-0000-0000-00000A000000}"/>
    <hyperlink ref="A12" location="'Segments Year-to-Date'!A1" display="Segments, year-to-Date" xr:uid="{00000000-0004-0000-0000-00000B000000}"/>
    <hyperlink ref="A14" location="'Sales per region Year-to-Date'!A1" display="Sales per region, Year-to-Date" xr:uid="{00000000-0004-0000-0000-00000C000000}"/>
    <hyperlink ref="A6" location="'Cash flow Year-to-Date'!A1" display="Cash flow, Year-to-Date" xr:uid="{00000000-0004-0000-0000-00000D000000}"/>
    <hyperlink ref="A7" location="'Key-ratios Quarter'!A1" display="Key-ratios, Quarter" xr:uid="{00000000-0004-0000-0000-00000E000000}"/>
    <hyperlink ref="A8" location="'Key-ratios Year-to-Date'!A1" display="Key-ratios, Year-to-date" xr:uid="{00000000-0004-0000-0000-00000F000000}"/>
  </hyperlinks>
  <pageMargins left="0.7" right="0.7" top="0.75" bottom="0.75" header="0.3" footer="0.3"/>
  <pageSetup paperSize="9" orientation="portrait" horizontalDpi="300" verticalDpi="300" r:id="rId1"/>
  <headerFooter>
    <oddFooter>&amp;C_x000D_&amp;1#&amp;"Calibri"&amp;12&amp;K000000 Classification: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C21"/>
  <sheetViews>
    <sheetView zoomScale="90" zoomScaleNormal="90" workbookViewId="0">
      <pane xSplit="1" ySplit="4" topLeftCell="S5" activePane="bottomRight" state="frozen"/>
      <selection pane="topRight" activeCell="B1" sqref="B1"/>
      <selection pane="bottomLeft" activeCell="A5" sqref="A5"/>
      <selection pane="bottomRight" activeCell="AC3" sqref="AC3"/>
    </sheetView>
  </sheetViews>
  <sheetFormatPr defaultRowHeight="14.5"/>
  <cols>
    <col min="1" max="1" width="47.26953125" bestFit="1" customWidth="1"/>
    <col min="5" max="5" width="9.54296875" bestFit="1" customWidth="1"/>
  </cols>
  <sheetData>
    <row r="1" spans="1:29">
      <c r="A1" s="3" t="s">
        <v>276</v>
      </c>
    </row>
    <row r="2" spans="1:29">
      <c r="A2" s="60" t="s">
        <v>202</v>
      </c>
    </row>
    <row r="3" spans="1:29">
      <c r="A3" s="60"/>
    </row>
    <row r="4" spans="1:29">
      <c r="A4" s="8" t="s">
        <v>203</v>
      </c>
      <c r="B4" s="10" t="s">
        <v>21</v>
      </c>
      <c r="C4" s="10" t="s">
        <v>22</v>
      </c>
      <c r="D4" s="10" t="s">
        <v>20</v>
      </c>
      <c r="E4" s="10" t="s">
        <v>23</v>
      </c>
      <c r="F4" s="10" t="s">
        <v>24</v>
      </c>
      <c r="G4" s="10" t="s">
        <v>264</v>
      </c>
      <c r="H4" s="10" t="s">
        <v>289</v>
      </c>
      <c r="I4" s="10" t="s">
        <v>338</v>
      </c>
      <c r="J4" s="10" t="s">
        <v>354</v>
      </c>
      <c r="K4" s="10" t="s">
        <v>359</v>
      </c>
      <c r="L4" s="10" t="s">
        <v>368</v>
      </c>
      <c r="M4" s="5" t="s">
        <v>373</v>
      </c>
      <c r="N4" s="5" t="s">
        <v>377</v>
      </c>
      <c r="O4" s="5" t="s">
        <v>382</v>
      </c>
      <c r="P4" s="5" t="s">
        <v>385</v>
      </c>
      <c r="Q4" s="5" t="s">
        <v>401</v>
      </c>
      <c r="R4" s="5" t="s">
        <v>406</v>
      </c>
      <c r="S4" s="5" t="s">
        <v>409</v>
      </c>
      <c r="T4" s="5" t="s">
        <v>413</v>
      </c>
      <c r="U4" s="5" t="s">
        <v>416</v>
      </c>
      <c r="V4" s="5" t="s">
        <v>456</v>
      </c>
      <c r="W4" s="5" t="s">
        <v>461</v>
      </c>
      <c r="X4" s="5" t="s">
        <v>465</v>
      </c>
      <c r="Y4" s="5" t="s">
        <v>469</v>
      </c>
      <c r="Z4" s="5" t="s">
        <v>473</v>
      </c>
      <c r="AA4" s="5" t="s">
        <v>478</v>
      </c>
      <c r="AB4" s="5" t="s">
        <v>481</v>
      </c>
      <c r="AC4" s="5" t="s">
        <v>484</v>
      </c>
    </row>
    <row r="5" spans="1:29">
      <c r="A5" s="3" t="s">
        <v>10</v>
      </c>
      <c r="B5" s="5"/>
      <c r="C5" s="5"/>
      <c r="D5" s="5"/>
      <c r="E5" s="5"/>
      <c r="F5" s="5"/>
    </row>
    <row r="6" spans="1:29">
      <c r="A6" t="s">
        <v>12</v>
      </c>
      <c r="B6" s="35">
        <v>1455.7860000000001</v>
      </c>
      <c r="C6" s="35">
        <v>1618.876</v>
      </c>
      <c r="D6" s="35">
        <v>1415.3019999999999</v>
      </c>
      <c r="E6" s="35">
        <v>1404.8159065999998</v>
      </c>
      <c r="F6" s="35">
        <v>1242.7119620000001</v>
      </c>
      <c r="G6" s="35">
        <v>838.37</v>
      </c>
      <c r="H6" s="35">
        <v>1069.53</v>
      </c>
      <c r="I6" s="35">
        <v>1047</v>
      </c>
      <c r="J6" s="35">
        <v>905.10400000000004</v>
      </c>
      <c r="K6" s="35">
        <v>1210.1379999999999</v>
      </c>
      <c r="L6" s="35">
        <v>1211.3150000000001</v>
      </c>
      <c r="M6" s="35">
        <v>1377.0609999999999</v>
      </c>
      <c r="N6" s="35">
        <v>1597.0271083999999</v>
      </c>
      <c r="O6" s="35">
        <v>1948.5962076000003</v>
      </c>
      <c r="P6" s="35">
        <v>1840.3952258000002</v>
      </c>
      <c r="Q6" s="35">
        <v>1903.5180209999994</v>
      </c>
      <c r="R6" s="35">
        <v>1878.3100443000001</v>
      </c>
      <c r="S6" s="35">
        <v>2108.5914763000001</v>
      </c>
      <c r="T6" s="35">
        <v>1774.597</v>
      </c>
      <c r="U6" s="35">
        <v>1854.865</v>
      </c>
      <c r="V6" s="35">
        <v>1851.9469999999999</v>
      </c>
      <c r="W6" s="35">
        <v>2041.393</v>
      </c>
      <c r="X6" s="35">
        <v>1778.3796627999996</v>
      </c>
      <c r="Y6" s="35">
        <v>1913.3710000000001</v>
      </c>
      <c r="Z6" s="35">
        <v>1859.288</v>
      </c>
      <c r="AA6" s="35">
        <v>1987.1925052999995</v>
      </c>
      <c r="AB6" s="35">
        <v>1698.2950000000001</v>
      </c>
      <c r="AC6" s="35">
        <v>1772.2180000000001</v>
      </c>
    </row>
    <row r="7" spans="1:29">
      <c r="A7" t="s">
        <v>2</v>
      </c>
      <c r="B7" s="35">
        <v>182.65199999999999</v>
      </c>
      <c r="C7" s="35">
        <v>245.221</v>
      </c>
      <c r="D7" s="35">
        <v>57.835999999999999</v>
      </c>
      <c r="E7" s="35">
        <v>81.961273899999739</v>
      </c>
      <c r="F7" s="35">
        <v>98.588491799999929</v>
      </c>
      <c r="G7" s="35">
        <v>-64.489999999999995</v>
      </c>
      <c r="H7" s="35">
        <v>42.43</v>
      </c>
      <c r="I7" s="35">
        <v>11</v>
      </c>
      <c r="J7" s="35">
        <v>20.655999999999999</v>
      </c>
      <c r="K7" s="35">
        <v>109.61199999999999</v>
      </c>
      <c r="L7" s="35">
        <v>127.42</v>
      </c>
      <c r="M7" s="35">
        <v>41.243000000000002</v>
      </c>
      <c r="N7" s="35">
        <v>128.85050549999983</v>
      </c>
      <c r="O7" s="35">
        <v>194.94933640000042</v>
      </c>
      <c r="P7" s="35">
        <v>193.52903480000032</v>
      </c>
      <c r="Q7" s="35">
        <v>162.00462079999957</v>
      </c>
      <c r="R7" s="35">
        <v>179.96624039999998</v>
      </c>
      <c r="S7" s="35">
        <v>258.0824216000002</v>
      </c>
      <c r="T7" s="35">
        <v>165.161</v>
      </c>
      <c r="U7" s="35">
        <v>162.54400000000001</v>
      </c>
      <c r="V7" s="35">
        <v>201.06800000000001</v>
      </c>
      <c r="W7" s="35">
        <v>251.852</v>
      </c>
      <c r="X7" s="35">
        <v>171.32000459999921</v>
      </c>
      <c r="Y7" s="35">
        <v>183.40700000000001</v>
      </c>
      <c r="Z7" s="35">
        <v>189.166</v>
      </c>
      <c r="AA7" s="35">
        <v>232.22261239999989</v>
      </c>
      <c r="AB7" s="35">
        <v>8.5820000000000007</v>
      </c>
      <c r="AC7" s="35">
        <v>187.566</v>
      </c>
    </row>
    <row r="8" spans="1:29">
      <c r="A8" t="s">
        <v>55</v>
      </c>
      <c r="B8" s="52">
        <f>B7/B6*100</f>
        <v>12.546624297802012</v>
      </c>
      <c r="C8" s="52">
        <f>C7/C6*100</f>
        <v>15.147608587686767</v>
      </c>
      <c r="D8" s="52">
        <f>D7/D6*100</f>
        <v>4.0864776563588547</v>
      </c>
      <c r="E8" s="52">
        <f>E7/E6*100</f>
        <v>5.8343070800192027</v>
      </c>
      <c r="F8" s="52">
        <f>F7/F6*100</f>
        <v>7.9333340962883501</v>
      </c>
      <c r="G8" s="52">
        <v>-7.69</v>
      </c>
      <c r="H8" s="52">
        <v>3.97</v>
      </c>
      <c r="I8" s="52">
        <v>1</v>
      </c>
      <c r="J8" s="52">
        <v>2.282</v>
      </c>
      <c r="K8" s="52">
        <v>9.0579999999999998</v>
      </c>
      <c r="L8" s="52">
        <v>10.519</v>
      </c>
      <c r="M8" s="52">
        <v>2.9950000000000001</v>
      </c>
      <c r="N8" s="52">
        <v>8.0681476740297917</v>
      </c>
      <c r="O8" s="52">
        <v>10.004604116525039</v>
      </c>
      <c r="P8" s="52">
        <v>10.515623605569575</v>
      </c>
      <c r="Q8" s="52">
        <v>8.5108004764195311</v>
      </c>
      <c r="R8" s="52">
        <v>9.5812850996635621</v>
      </c>
      <c r="S8" s="52">
        <v>12.239564870710002</v>
      </c>
      <c r="T8" s="52">
        <v>9.3070000000000004</v>
      </c>
      <c r="U8" s="52">
        <v>8.7629999999999999</v>
      </c>
      <c r="V8" s="52">
        <v>10.856999999999999</v>
      </c>
      <c r="W8" s="52">
        <v>12.337</v>
      </c>
      <c r="X8" s="52">
        <v>9.6334887416706945</v>
      </c>
      <c r="Y8" s="52">
        <v>9.5860000000000003</v>
      </c>
      <c r="Z8" s="52">
        <v>10.173999999999999</v>
      </c>
      <c r="AA8" s="52">
        <v>11.685964584741731</v>
      </c>
      <c r="AB8" s="52">
        <v>0.505</v>
      </c>
      <c r="AC8" s="52">
        <v>10.584</v>
      </c>
    </row>
    <row r="9" spans="1:29">
      <c r="A9" t="s">
        <v>356</v>
      </c>
      <c r="B9" s="52"/>
      <c r="C9" s="52"/>
      <c r="D9" s="52"/>
      <c r="E9" s="52"/>
      <c r="F9" s="52"/>
      <c r="G9" s="52"/>
      <c r="H9" s="52">
        <v>97.429000000000002</v>
      </c>
      <c r="I9" s="35">
        <v>0</v>
      </c>
      <c r="J9" s="35">
        <v>0</v>
      </c>
      <c r="K9" s="35">
        <v>0</v>
      </c>
      <c r="L9" s="35">
        <v>0</v>
      </c>
      <c r="M9" s="35">
        <v>0</v>
      </c>
      <c r="N9" s="35">
        <v>0</v>
      </c>
      <c r="O9" s="52">
        <v>210.631</v>
      </c>
      <c r="P9" s="35">
        <v>0</v>
      </c>
      <c r="Q9" s="35">
        <v>0</v>
      </c>
      <c r="R9" s="35">
        <v>0</v>
      </c>
      <c r="S9" s="35">
        <v>0</v>
      </c>
      <c r="T9" s="35">
        <v>0</v>
      </c>
      <c r="U9" s="35">
        <v>0</v>
      </c>
      <c r="V9" s="35">
        <v>0</v>
      </c>
      <c r="W9" s="35">
        <v>0</v>
      </c>
      <c r="X9" s="35">
        <v>0</v>
      </c>
      <c r="Y9" s="35">
        <v>0</v>
      </c>
      <c r="Z9" s="35">
        <v>0</v>
      </c>
      <c r="AA9" s="35">
        <v>0</v>
      </c>
      <c r="AB9" s="35">
        <v>172.21199999999999</v>
      </c>
      <c r="AC9" s="35">
        <v>187.566</v>
      </c>
    </row>
    <row r="10" spans="1:29">
      <c r="A10" t="s">
        <v>213</v>
      </c>
      <c r="B10" s="52"/>
      <c r="C10" s="52"/>
      <c r="D10" s="52"/>
      <c r="E10" s="52"/>
      <c r="F10" s="52"/>
      <c r="G10" s="52"/>
      <c r="H10" s="52">
        <v>9.109</v>
      </c>
      <c r="I10" s="52">
        <v>0</v>
      </c>
      <c r="J10" s="52">
        <v>0</v>
      </c>
      <c r="K10" s="52">
        <v>0</v>
      </c>
      <c r="L10" s="52">
        <v>0</v>
      </c>
      <c r="M10" s="52">
        <v>0</v>
      </c>
      <c r="N10" s="52">
        <v>0</v>
      </c>
      <c r="O10" s="52">
        <v>10.808999999999999</v>
      </c>
      <c r="P10" s="52">
        <v>0</v>
      </c>
      <c r="Q10" s="52">
        <v>0</v>
      </c>
      <c r="R10" s="52">
        <v>0</v>
      </c>
      <c r="S10" s="52">
        <v>0</v>
      </c>
      <c r="T10" s="52">
        <v>0</v>
      </c>
      <c r="U10" s="52">
        <v>0</v>
      </c>
      <c r="V10" s="52">
        <v>0</v>
      </c>
      <c r="W10" s="52">
        <v>0</v>
      </c>
      <c r="X10" s="52">
        <v>0</v>
      </c>
      <c r="Y10" s="52">
        <v>0</v>
      </c>
      <c r="Z10" s="52">
        <v>0</v>
      </c>
      <c r="AA10" s="52">
        <v>0</v>
      </c>
      <c r="AB10" s="52">
        <v>10.14</v>
      </c>
      <c r="AC10" s="52">
        <v>10.584</v>
      </c>
    </row>
    <row r="11" spans="1:29">
      <c r="A11" t="s">
        <v>11</v>
      </c>
      <c r="B11" s="35">
        <v>172.56899999999999</v>
      </c>
      <c r="C11" s="35">
        <v>233.31700000000001</v>
      </c>
      <c r="D11" s="35">
        <v>44.54</v>
      </c>
      <c r="E11" s="35">
        <v>71.841452899999595</v>
      </c>
      <c r="F11" s="35">
        <v>86.605503900000031</v>
      </c>
      <c r="G11" s="35">
        <v>-75.05</v>
      </c>
      <c r="H11" s="35">
        <v>31.44</v>
      </c>
      <c r="I11" s="35">
        <v>-8</v>
      </c>
      <c r="J11" s="35">
        <v>9.0860000000000003</v>
      </c>
      <c r="K11" s="35">
        <v>97.908000000000001</v>
      </c>
      <c r="L11" s="35">
        <v>115.413</v>
      </c>
      <c r="M11" s="35">
        <v>21.93</v>
      </c>
      <c r="N11" s="35">
        <v>96.299410499999865</v>
      </c>
      <c r="O11" s="35">
        <v>161.94126860000057</v>
      </c>
      <c r="P11" s="35">
        <v>157.74828509999998</v>
      </c>
      <c r="Q11" s="35">
        <v>126.16950079999962</v>
      </c>
      <c r="R11" s="35">
        <v>145.00785149999987</v>
      </c>
      <c r="S11" s="35">
        <v>222.10740890000005</v>
      </c>
      <c r="T11" s="35">
        <v>127.194</v>
      </c>
      <c r="U11" s="35">
        <v>126.01300000000001</v>
      </c>
      <c r="V11" s="35">
        <v>161.58199999999999</v>
      </c>
      <c r="W11" s="35">
        <v>210.61699999999999</v>
      </c>
      <c r="X11" s="35">
        <v>127.98503739999919</v>
      </c>
      <c r="Y11" s="35">
        <v>137.22200000000001</v>
      </c>
      <c r="Z11" s="35">
        <v>144.81</v>
      </c>
      <c r="AA11" s="35">
        <v>193.26619529999994</v>
      </c>
      <c r="AB11" s="35">
        <v>-34.631</v>
      </c>
      <c r="AC11" s="35">
        <v>146.75399999999999</v>
      </c>
    </row>
    <row r="12" spans="1:29">
      <c r="A12" t="s">
        <v>30</v>
      </c>
      <c r="B12" s="52">
        <f>B11/B6*100</f>
        <v>11.854008762276871</v>
      </c>
      <c r="C12" s="52">
        <f>C11/C6*100</f>
        <v>14.412283584412888</v>
      </c>
      <c r="D12" s="52">
        <f>D11/D6*100</f>
        <v>3.1470315169483265</v>
      </c>
      <c r="E12" s="52">
        <f>E11/E6*100</f>
        <v>5.1139407350443227</v>
      </c>
      <c r="F12" s="52">
        <f>F11/F6*100</f>
        <v>6.9690730071205369</v>
      </c>
      <c r="G12" s="52">
        <v>-8.9499999999999993</v>
      </c>
      <c r="H12" s="52">
        <v>2.94</v>
      </c>
      <c r="I12" s="52">
        <v>-0.8</v>
      </c>
      <c r="J12" s="52">
        <v>1.004</v>
      </c>
      <c r="K12" s="52">
        <v>8.0909999999999993</v>
      </c>
      <c r="L12" s="52">
        <v>9.5280000000000005</v>
      </c>
      <c r="M12" s="52">
        <v>1.593</v>
      </c>
      <c r="N12" s="52">
        <v>6.0299170874111567</v>
      </c>
      <c r="O12" s="52">
        <v>8.3106632337880058</v>
      </c>
      <c r="P12" s="52">
        <v>8.5714352487210377</v>
      </c>
      <c r="Q12" s="52">
        <v>6.628227282750756</v>
      </c>
      <c r="R12" s="52">
        <v>7.7201233065886292</v>
      </c>
      <c r="S12" s="52">
        <v>10.533449053381252</v>
      </c>
      <c r="T12" s="52">
        <v>7.1669999999999998</v>
      </c>
      <c r="U12" s="52">
        <v>6.7939999999999996</v>
      </c>
      <c r="V12" s="52">
        <v>8.7249999999999996</v>
      </c>
      <c r="W12" s="52">
        <v>10.317</v>
      </c>
      <c r="X12" s="52">
        <v>7.196721829268526</v>
      </c>
      <c r="Y12" s="52">
        <v>7.1719999999999997</v>
      </c>
      <c r="Z12" s="52">
        <v>7.7880000000000003</v>
      </c>
      <c r="AA12" s="52">
        <v>9.7255899861006352</v>
      </c>
      <c r="AB12" s="52">
        <v>-2.0390000000000001</v>
      </c>
      <c r="AC12" s="52">
        <v>8.2810000000000006</v>
      </c>
    </row>
    <row r="13" spans="1:29">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row>
    <row r="14" spans="1:29">
      <c r="A14" s="3" t="s">
        <v>13</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row>
    <row r="15" spans="1:29">
      <c r="A15" t="s">
        <v>12</v>
      </c>
      <c r="B15" s="35">
        <v>846.20299999999997</v>
      </c>
      <c r="C15" s="35">
        <v>836.00800000000004</v>
      </c>
      <c r="D15" s="35">
        <v>774.31600000000003</v>
      </c>
      <c r="E15" s="35">
        <v>929.62867179999944</v>
      </c>
      <c r="F15" s="35">
        <v>848.1094996999999</v>
      </c>
      <c r="G15" s="35">
        <v>650.67999999999995</v>
      </c>
      <c r="H15" s="35">
        <v>678.4</v>
      </c>
      <c r="I15" s="35">
        <v>888</v>
      </c>
      <c r="J15" s="35">
        <v>755.89300000000003</v>
      </c>
      <c r="K15" s="35">
        <v>747.7379840000001</v>
      </c>
      <c r="L15" s="35">
        <v>723.43600000000004</v>
      </c>
      <c r="M15" s="35">
        <v>931.58900000000006</v>
      </c>
      <c r="N15" s="35">
        <v>887.11403210000003</v>
      </c>
      <c r="O15" s="35">
        <v>781.93532249999987</v>
      </c>
      <c r="P15" s="35">
        <v>941.88888120000001</v>
      </c>
      <c r="Q15" s="35">
        <v>1136.3693696000005</v>
      </c>
      <c r="R15" s="35">
        <v>1090.1504898999999</v>
      </c>
      <c r="S15" s="35">
        <v>1044.4845309000002</v>
      </c>
      <c r="T15" s="35">
        <v>977.16</v>
      </c>
      <c r="U15" s="35">
        <v>1119.5730000000001</v>
      </c>
      <c r="V15" s="35">
        <v>1202.9000000000001</v>
      </c>
      <c r="W15" s="35">
        <v>1226.9860000000001</v>
      </c>
      <c r="X15" s="35">
        <v>1152.1963844999998</v>
      </c>
      <c r="Y15" s="35">
        <v>1415.885</v>
      </c>
      <c r="Z15" s="35">
        <v>1214.126</v>
      </c>
      <c r="AA15" s="35">
        <v>1207.7451095000004</v>
      </c>
      <c r="AB15" s="35">
        <v>1117.7339999999999</v>
      </c>
      <c r="AC15" s="35">
        <v>1312.7059999999999</v>
      </c>
    </row>
    <row r="16" spans="1:29">
      <c r="A16" t="s">
        <v>2</v>
      </c>
      <c r="B16" s="35">
        <v>138.39099999999999</v>
      </c>
      <c r="C16" s="35">
        <v>173.34</v>
      </c>
      <c r="D16" s="35">
        <v>75.739999999999995</v>
      </c>
      <c r="E16" s="35">
        <v>119.97141299999927</v>
      </c>
      <c r="F16" s="35">
        <v>150.22269319999992</v>
      </c>
      <c r="G16" s="35">
        <v>88.15</v>
      </c>
      <c r="H16" s="35">
        <v>79.010000000000005</v>
      </c>
      <c r="I16" s="35">
        <v>150</v>
      </c>
      <c r="J16" s="35">
        <v>110.889</v>
      </c>
      <c r="K16" s="35">
        <v>117.2823583000002</v>
      </c>
      <c r="L16" s="35">
        <v>110.182</v>
      </c>
      <c r="M16" s="35">
        <v>153.35499999999999</v>
      </c>
      <c r="N16" s="35">
        <v>154.05706529999972</v>
      </c>
      <c r="O16" s="35">
        <v>81.685783399999963</v>
      </c>
      <c r="P16" s="35">
        <v>162.72676719999995</v>
      </c>
      <c r="Q16" s="35">
        <v>209.04748170000065</v>
      </c>
      <c r="R16" s="35">
        <v>197.5714052999997</v>
      </c>
      <c r="S16" s="35">
        <v>171.43718670000013</v>
      </c>
      <c r="T16" s="35">
        <v>157.48699999999999</v>
      </c>
      <c r="U16" s="35">
        <v>175.75</v>
      </c>
      <c r="V16" s="35">
        <v>164.82499999999999</v>
      </c>
      <c r="W16" s="35">
        <v>202.54</v>
      </c>
      <c r="X16" s="35">
        <v>188.87204849999955</v>
      </c>
      <c r="Y16" s="35">
        <v>254.74199999999999</v>
      </c>
      <c r="Z16" s="35">
        <v>210.03899999999999</v>
      </c>
      <c r="AA16" s="35">
        <v>203.5997378000003</v>
      </c>
      <c r="AB16" s="35">
        <v>117.43</v>
      </c>
      <c r="AC16" s="35">
        <v>245.43899999999999</v>
      </c>
    </row>
    <row r="17" spans="1:29">
      <c r="A17" t="s">
        <v>55</v>
      </c>
      <c r="B17" s="52">
        <f>B16/B15*100</f>
        <v>16.354349960943175</v>
      </c>
      <c r="C17" s="52">
        <f>C16/C15*100</f>
        <v>20.734251346877063</v>
      </c>
      <c r="D17" s="52">
        <f>D16/D15*100</f>
        <v>9.7815362203544787</v>
      </c>
      <c r="E17" s="52">
        <f>E16/E15*100</f>
        <v>12.905304735029727</v>
      </c>
      <c r="F17" s="52">
        <f>F16/F15*100</f>
        <v>17.712653054014595</v>
      </c>
      <c r="G17" s="52">
        <v>13.54</v>
      </c>
      <c r="H17" s="52">
        <v>11.647</v>
      </c>
      <c r="I17" s="52">
        <v>16.899999999999999</v>
      </c>
      <c r="J17" s="52">
        <v>14.67</v>
      </c>
      <c r="K17" s="52">
        <v>15.68495392899556</v>
      </c>
      <c r="L17" s="52">
        <v>15.23</v>
      </c>
      <c r="M17" s="52">
        <v>16.462</v>
      </c>
      <c r="N17" s="52">
        <v>17.366094969246706</v>
      </c>
      <c r="O17" s="52">
        <v>10.446616369603891</v>
      </c>
      <c r="P17" s="52">
        <v>17.27664169818846</v>
      </c>
      <c r="Q17" s="52">
        <v>18.396085576786085</v>
      </c>
      <c r="R17" s="52">
        <v>18.123314820334855</v>
      </c>
      <c r="S17" s="52">
        <v>16.413568763175267</v>
      </c>
      <c r="T17" s="52">
        <v>16.117000000000001</v>
      </c>
      <c r="U17" s="52">
        <v>15.698</v>
      </c>
      <c r="V17" s="52">
        <v>13.702</v>
      </c>
      <c r="W17" s="52">
        <v>16.507000000000001</v>
      </c>
      <c r="X17" s="52">
        <v>16.392348651741457</v>
      </c>
      <c r="Y17" s="52">
        <v>17.992000000000001</v>
      </c>
      <c r="Z17" s="52">
        <v>17.3</v>
      </c>
      <c r="AA17" s="52">
        <v>16.857839969585093</v>
      </c>
      <c r="AB17" s="52">
        <v>10.506</v>
      </c>
      <c r="AC17" s="52">
        <v>18.696999999999999</v>
      </c>
    </row>
    <row r="18" spans="1:29">
      <c r="A18" t="s">
        <v>356</v>
      </c>
      <c r="B18" s="52"/>
      <c r="C18" s="52"/>
      <c r="D18" s="52"/>
      <c r="E18" s="52"/>
      <c r="F18" s="52"/>
      <c r="G18" s="52"/>
      <c r="H18" s="52">
        <v>101.012</v>
      </c>
      <c r="I18" s="35">
        <v>0</v>
      </c>
      <c r="J18" s="35">
        <v>0</v>
      </c>
      <c r="K18" s="35">
        <v>0</v>
      </c>
      <c r="L18" s="35">
        <v>0</v>
      </c>
      <c r="M18" s="35">
        <v>0</v>
      </c>
      <c r="N18" s="35">
        <v>0</v>
      </c>
      <c r="O18" s="52">
        <v>100.85299999999999</v>
      </c>
      <c r="P18" s="35">
        <v>0</v>
      </c>
      <c r="Q18" s="35">
        <v>0</v>
      </c>
      <c r="R18" s="35">
        <v>0</v>
      </c>
      <c r="S18" s="35">
        <v>0</v>
      </c>
      <c r="T18" s="35">
        <v>0</v>
      </c>
      <c r="U18" s="35">
        <v>0</v>
      </c>
      <c r="V18" s="35">
        <v>0</v>
      </c>
      <c r="W18" s="35">
        <v>0</v>
      </c>
      <c r="X18" s="35">
        <v>0</v>
      </c>
      <c r="Y18" s="35">
        <v>0</v>
      </c>
      <c r="Z18" s="35">
        <v>0</v>
      </c>
      <c r="AA18" s="35">
        <v>0</v>
      </c>
      <c r="AB18" s="35">
        <v>187.21</v>
      </c>
      <c r="AC18" s="35">
        <v>245.43899999999999</v>
      </c>
    </row>
    <row r="19" spans="1:29">
      <c r="A19" t="s">
        <v>213</v>
      </c>
      <c r="B19" s="52"/>
      <c r="C19" s="52"/>
      <c r="D19" s="52"/>
      <c r="E19" s="52"/>
      <c r="F19" s="52"/>
      <c r="G19" s="52"/>
      <c r="H19" s="52">
        <v>14.89</v>
      </c>
      <c r="I19" s="52">
        <v>0</v>
      </c>
      <c r="J19" s="52">
        <v>0</v>
      </c>
      <c r="K19" s="52">
        <v>0</v>
      </c>
      <c r="L19" s="52">
        <v>0</v>
      </c>
      <c r="M19" s="52">
        <v>0</v>
      </c>
      <c r="N19" s="52">
        <v>0</v>
      </c>
      <c r="O19" s="52">
        <v>12.898</v>
      </c>
      <c r="P19" s="52">
        <v>0</v>
      </c>
      <c r="Q19" s="52">
        <v>0</v>
      </c>
      <c r="R19" s="52">
        <v>0</v>
      </c>
      <c r="S19" s="52">
        <v>0</v>
      </c>
      <c r="T19" s="52">
        <v>0</v>
      </c>
      <c r="U19" s="52">
        <v>0</v>
      </c>
      <c r="V19" s="52">
        <v>0</v>
      </c>
      <c r="W19" s="52">
        <v>0</v>
      </c>
      <c r="X19" s="52">
        <v>0</v>
      </c>
      <c r="Y19" s="52">
        <v>0</v>
      </c>
      <c r="Z19" s="52">
        <v>0</v>
      </c>
      <c r="AA19" s="52">
        <v>0</v>
      </c>
      <c r="AB19" s="52">
        <v>16.748999999999999</v>
      </c>
      <c r="AC19" s="52">
        <v>18.696999999999999</v>
      </c>
    </row>
    <row r="20" spans="1:29">
      <c r="A20" t="s">
        <v>11</v>
      </c>
      <c r="B20" s="35">
        <v>133.96299999999999</v>
      </c>
      <c r="C20" s="35">
        <v>168.54300000000001</v>
      </c>
      <c r="D20" s="35">
        <v>71.391000000000005</v>
      </c>
      <c r="E20" s="35">
        <v>113.98030739999916</v>
      </c>
      <c r="F20" s="35">
        <v>146.37892819999985</v>
      </c>
      <c r="G20" s="35">
        <v>84.34</v>
      </c>
      <c r="H20" s="35">
        <v>75.11</v>
      </c>
      <c r="I20" s="35">
        <v>146</v>
      </c>
      <c r="J20" s="35">
        <v>106.756</v>
      </c>
      <c r="K20" s="35">
        <v>112.79163230000017</v>
      </c>
      <c r="L20" s="35">
        <v>106.34099999999999</v>
      </c>
      <c r="M20" s="35">
        <v>149.124</v>
      </c>
      <c r="N20" s="35">
        <v>149.37659029999978</v>
      </c>
      <c r="O20" s="35">
        <v>77.581645999999921</v>
      </c>
      <c r="P20" s="35">
        <v>158.29481050000007</v>
      </c>
      <c r="Q20" s="35">
        <v>204.76254800000075</v>
      </c>
      <c r="R20" s="35">
        <v>193.56683759999964</v>
      </c>
      <c r="S20" s="35">
        <v>167.26628100000019</v>
      </c>
      <c r="T20" s="35">
        <v>153.113</v>
      </c>
      <c r="U20" s="35">
        <v>171.678</v>
      </c>
      <c r="V20" s="35">
        <v>149.547</v>
      </c>
      <c r="W20" s="35">
        <v>186.96799999999999</v>
      </c>
      <c r="X20" s="35">
        <v>174.57610429999943</v>
      </c>
      <c r="Y20" s="35">
        <v>240.65700000000001</v>
      </c>
      <c r="Z20" s="35">
        <v>196.488</v>
      </c>
      <c r="AA20" s="35">
        <v>190.36400170000047</v>
      </c>
      <c r="AB20" s="35">
        <v>104.896</v>
      </c>
      <c r="AC20" s="35">
        <v>233.10599999999999</v>
      </c>
    </row>
    <row r="21" spans="1:29">
      <c r="A21" t="s">
        <v>30</v>
      </c>
      <c r="B21" s="52">
        <f>B20/B15*100</f>
        <v>15.831071267769081</v>
      </c>
      <c r="C21" s="52">
        <f>C20/C15*100</f>
        <v>20.16045301001904</v>
      </c>
      <c r="D21" s="52">
        <f>D20/D15*100</f>
        <v>9.2198792224363189</v>
      </c>
      <c r="E21" s="52">
        <f>E20/E15*100</f>
        <v>12.260842512452211</v>
      </c>
      <c r="F21" s="52">
        <f>F20/F15*100</f>
        <v>17.259437401865934</v>
      </c>
      <c r="G21" s="52">
        <v>12.96</v>
      </c>
      <c r="H21" s="52">
        <v>11.07</v>
      </c>
      <c r="I21" s="52">
        <v>16.399999999999999</v>
      </c>
      <c r="J21" s="52">
        <v>14.122999999999999</v>
      </c>
      <c r="K21" s="52">
        <v>15.084379115880248</v>
      </c>
      <c r="L21" s="52">
        <v>14.699</v>
      </c>
      <c r="M21" s="52">
        <v>16.007000000000001</v>
      </c>
      <c r="N21" s="52">
        <v>16.838488051687335</v>
      </c>
      <c r="O21" s="52">
        <v>9.9217472043539914</v>
      </c>
      <c r="P21" s="52">
        <v>16.806102467026349</v>
      </c>
      <c r="Q21" s="52">
        <v>18.019013313609168</v>
      </c>
      <c r="R21" s="52">
        <v>17.75597400481433</v>
      </c>
      <c r="S21" s="52">
        <v>16.014242054487116</v>
      </c>
      <c r="T21" s="52">
        <v>15.669</v>
      </c>
      <c r="U21" s="52">
        <v>15.334</v>
      </c>
      <c r="V21" s="52">
        <v>12.432</v>
      </c>
      <c r="W21" s="52">
        <v>15.238</v>
      </c>
      <c r="X21" s="52">
        <v>15.15159278821706</v>
      </c>
      <c r="Y21" s="52">
        <v>16.997</v>
      </c>
      <c r="Z21" s="52">
        <v>16.184000000000001</v>
      </c>
      <c r="AA21" s="52">
        <v>15.761935213201578</v>
      </c>
      <c r="AB21" s="52">
        <v>9.3849999999999998</v>
      </c>
      <c r="AC21" s="52">
        <v>17.757999999999999</v>
      </c>
    </row>
  </sheetData>
  <hyperlinks>
    <hyperlink ref="A2" location="Content!A1" display="Back to Content" xr:uid="{00000000-0004-0000-09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E21"/>
  <sheetViews>
    <sheetView zoomScale="90" zoomScaleNormal="90" workbookViewId="0">
      <pane xSplit="1" ySplit="4" topLeftCell="U5" activePane="bottomRight" state="frozen"/>
      <selection activeCell="B1" sqref="B1"/>
      <selection pane="topRight" activeCell="B1" sqref="B1"/>
      <selection pane="bottomLeft" activeCell="B1" sqref="B1"/>
      <selection pane="bottomRight" activeCell="AE2" sqref="AE2"/>
    </sheetView>
  </sheetViews>
  <sheetFormatPr defaultRowHeight="14.5"/>
  <cols>
    <col min="1" max="1" width="47.26953125" bestFit="1" customWidth="1"/>
    <col min="2" max="3" width="9.1796875" customWidth="1"/>
    <col min="7" max="7" width="9.54296875" customWidth="1"/>
  </cols>
  <sheetData>
    <row r="1" spans="1:31">
      <c r="A1" s="3" t="s">
        <v>275</v>
      </c>
      <c r="B1" s="3"/>
      <c r="C1" s="3"/>
    </row>
    <row r="2" spans="1:31">
      <c r="A2" s="60" t="s">
        <v>202</v>
      </c>
      <c r="B2" s="60"/>
      <c r="C2" s="60"/>
    </row>
    <row r="3" spans="1:31">
      <c r="A3" s="60"/>
      <c r="B3" s="60"/>
      <c r="C3" s="60"/>
    </row>
    <row r="4" spans="1:31" ht="29">
      <c r="A4" s="8" t="s">
        <v>203</v>
      </c>
      <c r="B4" s="70" t="s">
        <v>246</v>
      </c>
      <c r="C4" s="70" t="s">
        <v>247</v>
      </c>
      <c r="D4" s="70" t="s">
        <v>241</v>
      </c>
      <c r="E4" s="70" t="s">
        <v>242</v>
      </c>
      <c r="F4" s="70" t="s">
        <v>243</v>
      </c>
      <c r="G4" s="70" t="s">
        <v>248</v>
      </c>
      <c r="H4" s="70" t="s">
        <v>244</v>
      </c>
      <c r="I4" s="70" t="s">
        <v>245</v>
      </c>
      <c r="J4" s="70" t="s">
        <v>290</v>
      </c>
      <c r="K4" s="70" t="s">
        <v>339</v>
      </c>
      <c r="L4" s="70" t="s">
        <v>355</v>
      </c>
      <c r="M4" s="70" t="s">
        <v>360</v>
      </c>
      <c r="N4" s="70" t="s">
        <v>369</v>
      </c>
      <c r="O4" s="70" t="s">
        <v>374</v>
      </c>
      <c r="P4" s="70" t="s">
        <v>378</v>
      </c>
      <c r="Q4" s="70" t="s">
        <v>383</v>
      </c>
      <c r="R4" s="70" t="s">
        <v>386</v>
      </c>
      <c r="S4" s="70" t="s">
        <v>402</v>
      </c>
      <c r="T4" s="70" t="s">
        <v>407</v>
      </c>
      <c r="U4" s="70" t="s">
        <v>410</v>
      </c>
      <c r="V4" s="70" t="s">
        <v>414</v>
      </c>
      <c r="W4" s="70" t="s">
        <v>417</v>
      </c>
      <c r="X4" s="70" t="s">
        <v>457</v>
      </c>
      <c r="Y4" s="73" t="s">
        <v>462</v>
      </c>
      <c r="Z4" s="70" t="s">
        <v>467</v>
      </c>
      <c r="AA4" s="70" t="s">
        <v>470</v>
      </c>
      <c r="AB4" s="70" t="s">
        <v>474</v>
      </c>
      <c r="AC4" s="73" t="s">
        <v>479</v>
      </c>
      <c r="AD4" s="70" t="s">
        <v>482</v>
      </c>
      <c r="AE4" s="70" t="s">
        <v>485</v>
      </c>
    </row>
    <row r="5" spans="1:31">
      <c r="A5" s="3" t="s">
        <v>10</v>
      </c>
      <c r="B5" s="3"/>
      <c r="C5" s="3"/>
      <c r="D5" s="5"/>
      <c r="E5" s="5"/>
      <c r="F5" s="5"/>
      <c r="G5" s="73"/>
      <c r="H5" s="5"/>
    </row>
    <row r="6" spans="1:31">
      <c r="A6" t="s">
        <v>12</v>
      </c>
      <c r="B6" s="35">
        <v>4922.2</v>
      </c>
      <c r="C6" s="35">
        <v>5398.39</v>
      </c>
      <c r="D6" s="35">
        <v>1455.7860000000001</v>
      </c>
      <c r="E6" s="35">
        <v>3074.66</v>
      </c>
      <c r="F6" s="35">
        <v>4489.96</v>
      </c>
      <c r="G6" s="35">
        <v>5894.7799065999998</v>
      </c>
      <c r="H6" s="35">
        <v>1242.7119620000001</v>
      </c>
      <c r="I6" s="35">
        <v>2081.08</v>
      </c>
      <c r="J6" s="35">
        <v>3150.61</v>
      </c>
      <c r="K6" s="35">
        <v>4198</v>
      </c>
      <c r="L6" s="35">
        <v>905.10400000000004</v>
      </c>
      <c r="M6" s="35">
        <v>2115.2416352999999</v>
      </c>
      <c r="N6" s="35">
        <v>3326.5569999999998</v>
      </c>
      <c r="O6" s="35">
        <v>4703.6180000000004</v>
      </c>
      <c r="P6" s="35">
        <v>1597.0271083999999</v>
      </c>
      <c r="Q6" s="35">
        <v>3545.6233160000002</v>
      </c>
      <c r="R6" s="35">
        <v>5386.0185418000001</v>
      </c>
      <c r="S6" s="35">
        <v>7289.5365628</v>
      </c>
      <c r="T6" s="35">
        <v>1878.3100443000001</v>
      </c>
      <c r="U6" s="35">
        <v>3986.9015205999999</v>
      </c>
      <c r="V6" s="35">
        <v>5761.4979999999996</v>
      </c>
      <c r="W6" s="35">
        <v>7616.3630000000003</v>
      </c>
      <c r="X6" s="35">
        <v>1851.9469999999999</v>
      </c>
      <c r="Y6" s="35">
        <v>3893.34</v>
      </c>
      <c r="Z6" s="35">
        <v>5671.7198490999999</v>
      </c>
      <c r="AA6" s="35">
        <v>7585.0910000000003</v>
      </c>
      <c r="AB6" s="35">
        <v>1859.288</v>
      </c>
      <c r="AC6" s="35">
        <v>3846.4807102</v>
      </c>
      <c r="AD6" s="35">
        <v>5544.7749999999996</v>
      </c>
      <c r="AE6" s="35">
        <v>7316.9930000000004</v>
      </c>
    </row>
    <row r="7" spans="1:31">
      <c r="A7" t="s">
        <v>2</v>
      </c>
      <c r="B7" s="35">
        <v>606.79</v>
      </c>
      <c r="C7" s="35">
        <v>628.92999999999995</v>
      </c>
      <c r="D7" s="35">
        <v>182.65199999999999</v>
      </c>
      <c r="E7" s="35">
        <v>427.87</v>
      </c>
      <c r="F7" s="35">
        <v>485.71</v>
      </c>
      <c r="G7" s="35">
        <v>567.67027389999976</v>
      </c>
      <c r="H7" s="35">
        <v>98.588491799999929</v>
      </c>
      <c r="I7" s="35">
        <v>34.1</v>
      </c>
      <c r="J7" s="35">
        <v>76.53</v>
      </c>
      <c r="K7" s="35">
        <v>87</v>
      </c>
      <c r="L7" s="35">
        <v>20.655999999999999</v>
      </c>
      <c r="M7" s="35">
        <v>130.26824979999955</v>
      </c>
      <c r="N7" s="35">
        <v>257.68900000000002</v>
      </c>
      <c r="O7" s="35">
        <v>298.93200000000002</v>
      </c>
      <c r="P7" s="35">
        <v>128.8505054999994</v>
      </c>
      <c r="Q7" s="35">
        <v>323.79984190000113</v>
      </c>
      <c r="R7" s="35">
        <v>517.32887670000036</v>
      </c>
      <c r="S7" s="35">
        <v>679.33349749999854</v>
      </c>
      <c r="T7" s="35">
        <v>179.96624039999995</v>
      </c>
      <c r="U7" s="35">
        <v>438.04866199999879</v>
      </c>
      <c r="V7" s="35">
        <v>603.20899999999995</v>
      </c>
      <c r="W7" s="35">
        <v>765.75300000000004</v>
      </c>
      <c r="X7" s="35">
        <v>201.06800000000001</v>
      </c>
      <c r="Y7" s="35">
        <v>452.91899999999998</v>
      </c>
      <c r="Z7" s="35">
        <v>624.23948109999992</v>
      </c>
      <c r="AA7" s="35">
        <v>807.64599999999996</v>
      </c>
      <c r="AB7" s="35">
        <v>189.166</v>
      </c>
      <c r="AC7" s="35">
        <v>421.38842349999891</v>
      </c>
      <c r="AD7" s="35">
        <v>429.97</v>
      </c>
      <c r="AE7" s="35">
        <v>617.53599999999994</v>
      </c>
    </row>
    <row r="8" spans="1:31">
      <c r="A8" t="s">
        <v>55</v>
      </c>
      <c r="B8" s="52">
        <f t="shared" ref="B8:H8" si="0">B7/B6*100</f>
        <v>12.327617731908495</v>
      </c>
      <c r="C8" s="52">
        <f t="shared" si="0"/>
        <v>11.650325374787666</v>
      </c>
      <c r="D8" s="52">
        <f t="shared" si="0"/>
        <v>12.546624297802012</v>
      </c>
      <c r="E8" s="52">
        <f t="shared" si="0"/>
        <v>13.916010225520873</v>
      </c>
      <c r="F8" s="52">
        <f t="shared" si="0"/>
        <v>10.817691026200677</v>
      </c>
      <c r="G8" s="52">
        <f t="shared" si="0"/>
        <v>9.630050364805248</v>
      </c>
      <c r="H8" s="52">
        <f t="shared" si="0"/>
        <v>7.9333340962883501</v>
      </c>
      <c r="I8" s="52">
        <v>1.64</v>
      </c>
      <c r="J8" s="52">
        <v>2.4300000000000002</v>
      </c>
      <c r="K8" s="52">
        <v>2.1</v>
      </c>
      <c r="L8" s="52">
        <v>2.282</v>
      </c>
      <c r="M8" s="52">
        <v>6.1585517052061949</v>
      </c>
      <c r="N8" s="52">
        <v>7.7460000000000004</v>
      </c>
      <c r="O8" s="52">
        <v>6.3550000000000004</v>
      </c>
      <c r="P8" s="52">
        <v>8.0681476740297651</v>
      </c>
      <c r="Q8" s="52">
        <v>9.1323813344418205</v>
      </c>
      <c r="R8" s="52">
        <v>9.6050333411423736</v>
      </c>
      <c r="S8" s="52">
        <v>9.3192961122765574</v>
      </c>
      <c r="T8" s="52">
        <v>9.5812850996635603</v>
      </c>
      <c r="U8" s="52">
        <v>10.987195438277984</v>
      </c>
      <c r="V8" s="52">
        <v>10.47</v>
      </c>
      <c r="W8" s="52">
        <v>10.054</v>
      </c>
      <c r="X8" s="52">
        <v>10.856999999999999</v>
      </c>
      <c r="Y8" s="52">
        <v>11.632999999999999</v>
      </c>
      <c r="Z8" s="52">
        <v>11.006176216532548</v>
      </c>
      <c r="AA8" s="52">
        <v>10.648</v>
      </c>
      <c r="AB8" s="52">
        <v>10.173999999999999</v>
      </c>
      <c r="AC8" s="52">
        <v>10.955167989860753</v>
      </c>
      <c r="AD8" s="52">
        <v>7.7549999999999999</v>
      </c>
      <c r="AE8" s="52">
        <v>8.44</v>
      </c>
    </row>
    <row r="9" spans="1:31">
      <c r="A9" t="s">
        <v>356</v>
      </c>
      <c r="B9" s="35"/>
      <c r="C9" s="35"/>
      <c r="D9" s="35"/>
      <c r="E9" s="35"/>
      <c r="F9" s="35"/>
      <c r="G9" s="35"/>
      <c r="H9" s="35"/>
      <c r="I9" s="35"/>
      <c r="J9" s="35">
        <v>131.52799999999999</v>
      </c>
      <c r="K9" s="35">
        <v>0</v>
      </c>
      <c r="L9" s="35">
        <v>0</v>
      </c>
      <c r="M9" s="35">
        <v>0</v>
      </c>
      <c r="N9" s="35">
        <v>0</v>
      </c>
      <c r="O9" s="35">
        <v>0</v>
      </c>
      <c r="P9" s="35">
        <v>0</v>
      </c>
      <c r="Q9" s="35">
        <v>339.48200000000003</v>
      </c>
      <c r="R9" s="35">
        <v>0</v>
      </c>
      <c r="S9" s="35">
        <v>0</v>
      </c>
      <c r="T9" s="35">
        <v>0</v>
      </c>
      <c r="U9" s="35">
        <v>0</v>
      </c>
      <c r="V9" s="35">
        <v>0</v>
      </c>
      <c r="W9" s="35">
        <v>0</v>
      </c>
      <c r="X9" s="35">
        <v>0</v>
      </c>
      <c r="Y9" s="35">
        <v>0</v>
      </c>
      <c r="Z9" s="35">
        <v>0</v>
      </c>
      <c r="AA9" s="35">
        <v>0</v>
      </c>
      <c r="AB9" s="35">
        <v>0</v>
      </c>
      <c r="AC9" s="35">
        <v>0</v>
      </c>
      <c r="AD9" s="35">
        <v>593.6</v>
      </c>
      <c r="AE9" s="35">
        <v>781.16600000000005</v>
      </c>
    </row>
    <row r="10" spans="1:31">
      <c r="A10" t="s">
        <v>213</v>
      </c>
      <c r="B10" s="52"/>
      <c r="C10" s="52"/>
      <c r="D10" s="52"/>
      <c r="E10" s="52"/>
      <c r="F10" s="52"/>
      <c r="G10" s="52"/>
      <c r="H10" s="52"/>
      <c r="I10" s="52"/>
      <c r="J10" s="52">
        <v>4.1749999999999998</v>
      </c>
      <c r="K10" s="52">
        <v>0</v>
      </c>
      <c r="L10" s="52">
        <v>0</v>
      </c>
      <c r="M10" s="52">
        <v>0</v>
      </c>
      <c r="N10" s="52">
        <v>0</v>
      </c>
      <c r="O10" s="52">
        <v>0</v>
      </c>
      <c r="P10" s="52">
        <v>0</v>
      </c>
      <c r="Q10" s="52">
        <v>9.5749999999999993</v>
      </c>
      <c r="R10" s="52">
        <v>0</v>
      </c>
      <c r="S10" s="52">
        <v>0</v>
      </c>
      <c r="T10" s="52">
        <v>0</v>
      </c>
      <c r="U10" s="52">
        <v>0</v>
      </c>
      <c r="V10" s="52">
        <v>0</v>
      </c>
      <c r="W10" s="52">
        <v>0</v>
      </c>
      <c r="X10" s="52">
        <v>0</v>
      </c>
      <c r="Y10" s="52">
        <v>0</v>
      </c>
      <c r="Z10" s="52">
        <v>0</v>
      </c>
      <c r="AA10" s="52">
        <v>0</v>
      </c>
      <c r="AB10" s="52">
        <v>0</v>
      </c>
      <c r="AC10" s="52">
        <v>0</v>
      </c>
      <c r="AD10" s="52">
        <v>10.706</v>
      </c>
      <c r="AE10" s="52">
        <v>10.676</v>
      </c>
    </row>
    <row r="11" spans="1:31">
      <c r="A11" t="s">
        <v>11</v>
      </c>
      <c r="B11" s="22">
        <v>572.35</v>
      </c>
      <c r="C11" s="22">
        <v>599.32000000000005</v>
      </c>
      <c r="D11" s="35">
        <v>172.56899999999999</v>
      </c>
      <c r="E11" s="35">
        <v>405.89</v>
      </c>
      <c r="F11" s="35">
        <v>450.43</v>
      </c>
      <c r="G11" s="35">
        <v>522.26745289999963</v>
      </c>
      <c r="H11" s="35">
        <v>86.605503900000031</v>
      </c>
      <c r="I11" s="35">
        <v>11.55</v>
      </c>
      <c r="J11" s="35">
        <v>42.99</v>
      </c>
      <c r="K11" s="35">
        <v>35</v>
      </c>
      <c r="L11" s="35">
        <v>9.0860000000000003</v>
      </c>
      <c r="M11" s="35">
        <v>106.99346879999946</v>
      </c>
      <c r="N11" s="35">
        <v>222.40600000000001</v>
      </c>
      <c r="O11" s="35">
        <v>244.33600000000001</v>
      </c>
      <c r="P11" s="35">
        <v>96.299410499999468</v>
      </c>
      <c r="Q11" s="35">
        <v>258.24067910000025</v>
      </c>
      <c r="R11" s="35">
        <v>415.98896420000005</v>
      </c>
      <c r="S11" s="35">
        <v>542.15846499999941</v>
      </c>
      <c r="T11" s="35">
        <v>145.00785149999979</v>
      </c>
      <c r="U11" s="35">
        <v>367.11526039999876</v>
      </c>
      <c r="V11" s="35">
        <v>494.30900000000003</v>
      </c>
      <c r="W11" s="35">
        <v>620.322</v>
      </c>
      <c r="X11" s="35">
        <v>161.58199999999999</v>
      </c>
      <c r="Y11" s="35">
        <v>372.2</v>
      </c>
      <c r="Z11" s="35">
        <v>500.18484099999995</v>
      </c>
      <c r="AA11" s="35">
        <v>637.40700000000004</v>
      </c>
      <c r="AB11" s="35">
        <v>144.81</v>
      </c>
      <c r="AC11" s="35">
        <v>338.07606529999953</v>
      </c>
      <c r="AD11" s="35">
        <v>303.44499999999999</v>
      </c>
      <c r="AE11" s="35">
        <v>450.19900000000001</v>
      </c>
    </row>
    <row r="12" spans="1:31">
      <c r="A12" t="s">
        <v>30</v>
      </c>
      <c r="B12" s="52">
        <f t="shared" ref="B12:H12" si="1">B11/B6*100</f>
        <v>11.62793060013815</v>
      </c>
      <c r="C12" s="52">
        <f t="shared" si="1"/>
        <v>11.101828508129277</v>
      </c>
      <c r="D12" s="52">
        <f t="shared" si="1"/>
        <v>11.854008762276871</v>
      </c>
      <c r="E12" s="52">
        <f t="shared" si="1"/>
        <v>13.201134434376485</v>
      </c>
      <c r="F12" s="52">
        <f t="shared" si="1"/>
        <v>10.031937923723151</v>
      </c>
      <c r="G12" s="52">
        <f t="shared" si="1"/>
        <v>8.8598295640393783</v>
      </c>
      <c r="H12" s="52">
        <f t="shared" si="1"/>
        <v>6.9690730071205369</v>
      </c>
      <c r="I12" s="52">
        <v>0.56000000000000005</v>
      </c>
      <c r="J12" s="52">
        <v>1.36</v>
      </c>
      <c r="K12" s="52">
        <v>0.8</v>
      </c>
      <c r="L12" s="52">
        <v>1.004</v>
      </c>
      <c r="M12" s="52">
        <v>5.0582149582558094</v>
      </c>
      <c r="N12" s="52">
        <v>6.6859999999999999</v>
      </c>
      <c r="O12" s="52">
        <v>5.1950000000000003</v>
      </c>
      <c r="P12" s="52">
        <v>6.0299170874111425</v>
      </c>
      <c r="Q12" s="52">
        <v>7.2833647594391699</v>
      </c>
      <c r="R12" s="52">
        <v>7.7234966974506003</v>
      </c>
      <c r="S12" s="52">
        <v>7.4374887940990222</v>
      </c>
      <c r="T12" s="52">
        <v>7.7201233065886212</v>
      </c>
      <c r="U12" s="52">
        <v>9.2080343219702083</v>
      </c>
      <c r="V12" s="52">
        <v>8.58</v>
      </c>
      <c r="W12" s="52">
        <v>8.1449999999999996</v>
      </c>
      <c r="X12" s="52">
        <v>8.7249999999999996</v>
      </c>
      <c r="Y12" s="52">
        <v>9.56</v>
      </c>
      <c r="Z12" s="52">
        <v>8.8189271386415466</v>
      </c>
      <c r="AA12" s="52">
        <v>8.4030000000000005</v>
      </c>
      <c r="AB12" s="52">
        <v>7.7880000000000003</v>
      </c>
      <c r="AC12" s="52">
        <v>8.7892307480835221</v>
      </c>
      <c r="AD12" s="52">
        <v>5.4729999999999999</v>
      </c>
      <c r="AE12" s="52">
        <v>6.1529999999999996</v>
      </c>
    </row>
    <row r="13" spans="1:31">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row>
    <row r="14" spans="1:31">
      <c r="A14" s="3" t="s">
        <v>13</v>
      </c>
      <c r="B14" s="3"/>
      <c r="C14" s="3"/>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row>
    <row r="15" spans="1:31">
      <c r="A15" t="s">
        <v>12</v>
      </c>
      <c r="B15" s="22">
        <v>2801.04</v>
      </c>
      <c r="C15" s="22">
        <v>3267.27</v>
      </c>
      <c r="D15" s="35">
        <v>846.20299999999997</v>
      </c>
      <c r="E15" s="35">
        <v>1682.21</v>
      </c>
      <c r="F15" s="35">
        <v>2456.5300000000002</v>
      </c>
      <c r="G15" s="35">
        <v>3386.1556717999993</v>
      </c>
      <c r="H15" s="35">
        <v>848.1094996999999</v>
      </c>
      <c r="I15" s="35">
        <v>1498.79</v>
      </c>
      <c r="J15" s="35">
        <v>2177.19</v>
      </c>
      <c r="K15" s="35">
        <v>3065</v>
      </c>
      <c r="L15" s="35">
        <v>755.89300000000003</v>
      </c>
      <c r="M15" s="35">
        <v>1503.6313249</v>
      </c>
      <c r="N15" s="35">
        <v>2227.067</v>
      </c>
      <c r="O15" s="35">
        <v>3158.6559999999999</v>
      </c>
      <c r="P15" s="35">
        <v>887.11403210000003</v>
      </c>
      <c r="Q15" s="35">
        <v>1669.0493546</v>
      </c>
      <c r="R15" s="35">
        <v>2610.9382357999998</v>
      </c>
      <c r="S15" s="35">
        <v>3747.3076054000003</v>
      </c>
      <c r="T15" s="35">
        <v>1090.1504898999999</v>
      </c>
      <c r="U15" s="35">
        <v>2134.6350208000003</v>
      </c>
      <c r="V15" s="35">
        <v>3111.7950000000001</v>
      </c>
      <c r="W15" s="35">
        <v>4231.3680000000004</v>
      </c>
      <c r="X15" s="35">
        <v>1202.9000000000001</v>
      </c>
      <c r="Y15" s="35">
        <v>2429.886</v>
      </c>
      <c r="Z15" s="35">
        <v>3582.0821223000003</v>
      </c>
      <c r="AA15" s="35">
        <v>4997.9669999999996</v>
      </c>
      <c r="AB15" s="35">
        <v>1214.126</v>
      </c>
      <c r="AC15" s="35">
        <v>2421.8714691</v>
      </c>
      <c r="AD15" s="35">
        <v>3539.6060000000002</v>
      </c>
      <c r="AE15" s="35">
        <v>4852.3119999999999</v>
      </c>
    </row>
    <row r="16" spans="1:31">
      <c r="A16" t="s">
        <v>2</v>
      </c>
      <c r="B16" s="22">
        <v>502.15</v>
      </c>
      <c r="C16" s="22">
        <v>573.41999999999996</v>
      </c>
      <c r="D16" s="35">
        <v>138.39099999999999</v>
      </c>
      <c r="E16" s="35">
        <v>311.73</v>
      </c>
      <c r="F16" s="35">
        <v>387.47</v>
      </c>
      <c r="G16" s="35">
        <v>507.44241299999931</v>
      </c>
      <c r="H16" s="35">
        <v>150.22269319999992</v>
      </c>
      <c r="I16" s="35">
        <v>238.38</v>
      </c>
      <c r="J16" s="35">
        <v>317.39</v>
      </c>
      <c r="K16" s="35">
        <v>467</v>
      </c>
      <c r="L16" s="35">
        <v>110.889</v>
      </c>
      <c r="M16" s="35">
        <v>228.17111140000017</v>
      </c>
      <c r="N16" s="35">
        <v>338.35300000000001</v>
      </c>
      <c r="O16" s="35">
        <v>491.709</v>
      </c>
      <c r="P16" s="35">
        <v>154.05706530000012</v>
      </c>
      <c r="Q16" s="35">
        <v>235.74284870000008</v>
      </c>
      <c r="R16" s="35">
        <v>398.46961589999955</v>
      </c>
      <c r="S16" s="35">
        <v>607.51709760000119</v>
      </c>
      <c r="T16" s="35">
        <v>197.57140529999995</v>
      </c>
      <c r="U16" s="35">
        <v>369.00859200000019</v>
      </c>
      <c r="V16" s="35">
        <v>526.495</v>
      </c>
      <c r="W16" s="35">
        <v>702.24599999999998</v>
      </c>
      <c r="X16" s="35">
        <v>164.82499999999999</v>
      </c>
      <c r="Y16" s="35">
        <v>367.36500000000001</v>
      </c>
      <c r="Z16" s="35">
        <v>556.23710630000153</v>
      </c>
      <c r="AA16" s="35">
        <v>810.97900000000004</v>
      </c>
      <c r="AB16" s="35">
        <v>210.03899999999999</v>
      </c>
      <c r="AC16" s="35">
        <v>413.63874669999973</v>
      </c>
      <c r="AD16" s="35">
        <v>531.06899999999996</v>
      </c>
      <c r="AE16" s="35">
        <v>776.50800000000004</v>
      </c>
    </row>
    <row r="17" spans="1:31">
      <c r="A17" t="s">
        <v>55</v>
      </c>
      <c r="B17" s="52">
        <f t="shared" ref="B17:H17" si="2">B16/B15*100</f>
        <v>17.927269871190703</v>
      </c>
      <c r="C17" s="52">
        <f t="shared" si="2"/>
        <v>17.550432012046755</v>
      </c>
      <c r="D17" s="52">
        <f t="shared" si="2"/>
        <v>16.354349960943175</v>
      </c>
      <c r="E17" s="52">
        <f t="shared" si="2"/>
        <v>18.530980079776011</v>
      </c>
      <c r="F17" s="52">
        <f t="shared" si="2"/>
        <v>15.773062002092383</v>
      </c>
      <c r="G17" s="52">
        <f t="shared" si="2"/>
        <v>14.985796938575332</v>
      </c>
      <c r="H17" s="52">
        <f t="shared" si="2"/>
        <v>17.712653054014595</v>
      </c>
      <c r="I17" s="52">
        <v>15.9</v>
      </c>
      <c r="J17" s="52">
        <v>14.58</v>
      </c>
      <c r="K17" s="52">
        <v>15.2</v>
      </c>
      <c r="L17" s="52">
        <v>14.67</v>
      </c>
      <c r="M17" s="52">
        <v>15.174671318793845</v>
      </c>
      <c r="N17" s="52">
        <v>15.193</v>
      </c>
      <c r="O17" s="52">
        <v>15.567</v>
      </c>
      <c r="P17" s="52">
        <v>17.366094969246753</v>
      </c>
      <c r="Q17" s="52">
        <v>14.124378530226123</v>
      </c>
      <c r="R17" s="52">
        <v>15.261548911282736</v>
      </c>
      <c r="S17" s="52">
        <v>16.212095765091394</v>
      </c>
      <c r="T17" s="52">
        <v>18.123314820334876</v>
      </c>
      <c r="U17" s="52">
        <v>17.286729975118011</v>
      </c>
      <c r="V17" s="52">
        <v>16.919</v>
      </c>
      <c r="W17" s="52">
        <v>16.596</v>
      </c>
      <c r="X17" s="52">
        <v>13.702</v>
      </c>
      <c r="Y17" s="52">
        <v>15.119</v>
      </c>
      <c r="Z17" s="52">
        <v>15.52831809290989</v>
      </c>
      <c r="AA17" s="52">
        <v>16.225999999999999</v>
      </c>
      <c r="AB17" s="52">
        <v>17.3</v>
      </c>
      <c r="AC17" s="52">
        <v>17.079302183353001</v>
      </c>
      <c r="AD17" s="52">
        <v>15.004</v>
      </c>
      <c r="AE17" s="52">
        <v>16.003</v>
      </c>
    </row>
    <row r="18" spans="1:31">
      <c r="A18" t="s">
        <v>356</v>
      </c>
      <c r="B18" s="35"/>
      <c r="C18" s="35"/>
      <c r="D18" s="35"/>
      <c r="E18" s="35"/>
      <c r="F18" s="35"/>
      <c r="G18" s="35"/>
      <c r="H18" s="35"/>
      <c r="I18" s="35"/>
      <c r="J18" s="35">
        <v>339.387</v>
      </c>
      <c r="K18" s="35">
        <v>0</v>
      </c>
      <c r="L18" s="35">
        <v>0</v>
      </c>
      <c r="M18" s="35">
        <v>0</v>
      </c>
      <c r="N18" s="35">
        <v>0</v>
      </c>
      <c r="O18" s="35">
        <v>0</v>
      </c>
      <c r="P18" s="35">
        <v>0</v>
      </c>
      <c r="Q18" s="35">
        <v>254.91</v>
      </c>
      <c r="R18" s="35">
        <v>0</v>
      </c>
      <c r="S18" s="35">
        <v>0</v>
      </c>
      <c r="T18" s="35">
        <v>0</v>
      </c>
      <c r="U18" s="35">
        <v>0</v>
      </c>
      <c r="V18" s="35">
        <v>0</v>
      </c>
      <c r="W18" s="35">
        <v>0</v>
      </c>
      <c r="X18" s="35">
        <v>0</v>
      </c>
      <c r="Y18" s="35">
        <v>0</v>
      </c>
      <c r="Z18" s="35">
        <v>0</v>
      </c>
      <c r="AA18" s="35">
        <v>0</v>
      </c>
      <c r="AB18" s="35">
        <v>0</v>
      </c>
      <c r="AC18" s="35">
        <v>0</v>
      </c>
      <c r="AD18" s="35">
        <v>600.84900000000005</v>
      </c>
      <c r="AE18" s="35">
        <v>846.28800000000001</v>
      </c>
    </row>
    <row r="19" spans="1:31">
      <c r="A19" t="s">
        <v>213</v>
      </c>
      <c r="B19" s="52"/>
      <c r="C19" s="52"/>
      <c r="D19" s="52"/>
      <c r="E19" s="52"/>
      <c r="F19" s="52"/>
      <c r="G19" s="52"/>
      <c r="H19" s="52"/>
      <c r="I19" s="52"/>
      <c r="J19" s="52">
        <v>15.587999999999999</v>
      </c>
      <c r="K19" s="52">
        <v>0</v>
      </c>
      <c r="L19" s="52">
        <v>0</v>
      </c>
      <c r="M19" s="52">
        <v>0</v>
      </c>
      <c r="N19" s="52">
        <v>0</v>
      </c>
      <c r="O19" s="52">
        <v>0</v>
      </c>
      <c r="P19" s="52">
        <v>0</v>
      </c>
      <c r="Q19" s="52">
        <v>15.273</v>
      </c>
      <c r="R19" s="52">
        <v>0</v>
      </c>
      <c r="S19" s="52">
        <v>0</v>
      </c>
      <c r="T19" s="52">
        <v>0</v>
      </c>
      <c r="U19" s="52">
        <v>0</v>
      </c>
      <c r="V19" s="52">
        <v>0</v>
      </c>
      <c r="W19" s="52">
        <v>0</v>
      </c>
      <c r="X19" s="52">
        <v>0</v>
      </c>
      <c r="Y19" s="52">
        <v>0</v>
      </c>
      <c r="Z19" s="52">
        <v>0</v>
      </c>
      <c r="AA19" s="52">
        <v>0</v>
      </c>
      <c r="AB19" s="52">
        <v>0</v>
      </c>
      <c r="AC19" s="52">
        <v>0</v>
      </c>
      <c r="AD19" s="52">
        <v>16.975000000000001</v>
      </c>
      <c r="AE19" s="52">
        <v>17.440999999999999</v>
      </c>
    </row>
    <row r="20" spans="1:31">
      <c r="A20" t="s">
        <v>11</v>
      </c>
      <c r="B20" s="22">
        <v>499.31</v>
      </c>
      <c r="C20" s="22">
        <v>557.89</v>
      </c>
      <c r="D20" s="35">
        <v>133.96299999999999</v>
      </c>
      <c r="E20" s="35">
        <v>302.51</v>
      </c>
      <c r="F20" s="35">
        <v>373.9</v>
      </c>
      <c r="G20" s="35">
        <v>487.87730739999915</v>
      </c>
      <c r="H20" s="35">
        <v>146.37892819999985</v>
      </c>
      <c r="I20" s="35">
        <v>230.72</v>
      </c>
      <c r="J20" s="35">
        <v>305.83</v>
      </c>
      <c r="K20" s="35">
        <v>452</v>
      </c>
      <c r="L20" s="35">
        <v>106.756</v>
      </c>
      <c r="M20" s="35">
        <v>219.5476859</v>
      </c>
      <c r="N20" s="35">
        <v>325.88900000000001</v>
      </c>
      <c r="O20" s="35">
        <v>475.01299999999998</v>
      </c>
      <c r="P20" s="35">
        <v>149.37659030000023</v>
      </c>
      <c r="Q20" s="35">
        <v>226.95823629999992</v>
      </c>
      <c r="R20" s="35">
        <v>385.2530467999992</v>
      </c>
      <c r="S20" s="35">
        <v>590.01559480000128</v>
      </c>
      <c r="T20" s="35">
        <v>193.56683760000001</v>
      </c>
      <c r="U20" s="35">
        <v>360.83311860000032</v>
      </c>
      <c r="V20" s="35">
        <v>513.94600000000003</v>
      </c>
      <c r="W20" s="35">
        <v>685.62400000000002</v>
      </c>
      <c r="X20" s="35">
        <v>149.547</v>
      </c>
      <c r="Y20" s="35">
        <v>336.51499999999999</v>
      </c>
      <c r="Z20" s="35">
        <v>511.09114680000187</v>
      </c>
      <c r="AA20" s="35">
        <v>751.74800000000005</v>
      </c>
      <c r="AB20" s="35">
        <v>196.488</v>
      </c>
      <c r="AC20" s="35">
        <v>386.85243039999978</v>
      </c>
      <c r="AD20" s="35">
        <v>491.74900000000002</v>
      </c>
      <c r="AE20" s="35">
        <v>724.85500000000002</v>
      </c>
    </row>
    <row r="21" spans="1:31">
      <c r="A21" t="s">
        <v>30</v>
      </c>
      <c r="B21" s="52">
        <f t="shared" ref="B21:H21" si="3">B20/B15*100</f>
        <v>17.82587895924371</v>
      </c>
      <c r="C21" s="52">
        <f t="shared" si="3"/>
        <v>17.075111637544495</v>
      </c>
      <c r="D21" s="52">
        <f t="shared" si="3"/>
        <v>15.831071267769081</v>
      </c>
      <c r="E21" s="52">
        <f t="shared" si="3"/>
        <v>17.982891553373239</v>
      </c>
      <c r="F21" s="52">
        <f t="shared" si="3"/>
        <v>15.220656780092243</v>
      </c>
      <c r="G21" s="52">
        <f t="shared" si="3"/>
        <v>14.407999947050728</v>
      </c>
      <c r="H21" s="52">
        <f t="shared" si="3"/>
        <v>17.259437401865934</v>
      </c>
      <c r="I21" s="52">
        <v>15.39</v>
      </c>
      <c r="J21" s="52">
        <v>14.047000000000001</v>
      </c>
      <c r="K21" s="52">
        <v>14.7</v>
      </c>
      <c r="L21" s="52">
        <v>14.122999999999999</v>
      </c>
      <c r="M21" s="52">
        <v>14.60116467809031</v>
      </c>
      <c r="N21" s="52">
        <v>14.632999999999999</v>
      </c>
      <c r="O21" s="52">
        <v>15.038</v>
      </c>
      <c r="P21" s="52">
        <v>16.838488051687328</v>
      </c>
      <c r="Q21" s="52">
        <v>13.598054226167106</v>
      </c>
      <c r="R21" s="52">
        <v>14.755348920843286</v>
      </c>
      <c r="S21" s="52">
        <v>15.745053700682778</v>
      </c>
      <c r="T21" s="52">
        <v>17.75597400481432</v>
      </c>
      <c r="U21" s="52">
        <v>16.903738347962182</v>
      </c>
      <c r="V21" s="52">
        <v>16.515999999999998</v>
      </c>
      <c r="W21" s="52">
        <v>16.202999999999999</v>
      </c>
      <c r="X21" s="52">
        <v>12.432</v>
      </c>
      <c r="Y21" s="52">
        <v>13.849</v>
      </c>
      <c r="Z21" s="52">
        <v>14.267990776041627</v>
      </c>
      <c r="AA21" s="52">
        <v>15.041</v>
      </c>
      <c r="AB21" s="52">
        <v>16.184000000000001</v>
      </c>
      <c r="AC21" s="52">
        <v>15.973284930094156</v>
      </c>
      <c r="AD21" s="52">
        <v>13.893000000000001</v>
      </c>
      <c r="AE21" s="52">
        <v>14.938000000000001</v>
      </c>
    </row>
  </sheetData>
  <hyperlinks>
    <hyperlink ref="A2" location="Content!A1" display="Back to Content" xr:uid="{00000000-0004-0000-0A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24"/>
  <sheetViews>
    <sheetView zoomScale="90" zoomScaleNormal="90" workbookViewId="0">
      <pane xSplit="1" ySplit="5" topLeftCell="Q6" activePane="bottomRight" state="frozen"/>
      <selection pane="topRight" activeCell="B1" sqref="B1"/>
      <selection pane="bottomLeft" activeCell="A6" sqref="A6"/>
      <selection pane="bottomRight" activeCell="AC3" sqref="AC3"/>
    </sheetView>
  </sheetViews>
  <sheetFormatPr defaultRowHeight="14.5"/>
  <cols>
    <col min="1" max="1" width="33.7265625" customWidth="1"/>
    <col min="6" max="6" width="9.1796875" customWidth="1"/>
  </cols>
  <sheetData>
    <row r="1" spans="1:29">
      <c r="A1" s="3" t="s">
        <v>274</v>
      </c>
    </row>
    <row r="2" spans="1:29">
      <c r="A2" s="60" t="s">
        <v>202</v>
      </c>
    </row>
    <row r="3" spans="1:29">
      <c r="A3" s="60"/>
    </row>
    <row r="4" spans="1:29">
      <c r="A4" s="3" t="s">
        <v>19</v>
      </c>
    </row>
    <row r="5" spans="1:29">
      <c r="A5" s="8" t="s">
        <v>203</v>
      </c>
      <c r="B5" s="71" t="s">
        <v>21</v>
      </c>
      <c r="C5" s="71" t="s">
        <v>22</v>
      </c>
      <c r="D5" s="71" t="s">
        <v>20</v>
      </c>
      <c r="E5" s="71" t="s">
        <v>23</v>
      </c>
      <c r="F5" s="71" t="s">
        <v>24</v>
      </c>
      <c r="G5" s="71" t="s">
        <v>264</v>
      </c>
      <c r="H5" s="71" t="s">
        <v>289</v>
      </c>
      <c r="I5" s="71" t="s">
        <v>338</v>
      </c>
      <c r="J5" s="71" t="s">
        <v>354</v>
      </c>
      <c r="K5" s="71" t="s">
        <v>359</v>
      </c>
      <c r="L5" s="71" t="s">
        <v>368</v>
      </c>
      <c r="M5" s="110" t="s">
        <v>373</v>
      </c>
      <c r="N5" s="110" t="s">
        <v>377</v>
      </c>
      <c r="O5" s="110" t="s">
        <v>382</v>
      </c>
      <c r="P5" s="110" t="s">
        <v>385</v>
      </c>
      <c r="Q5" s="110" t="s">
        <v>401</v>
      </c>
      <c r="R5" s="110" t="s">
        <v>406</v>
      </c>
      <c r="S5" s="110" t="s">
        <v>409</v>
      </c>
      <c r="T5" s="110" t="s">
        <v>413</v>
      </c>
      <c r="U5" s="110" t="s">
        <v>416</v>
      </c>
      <c r="V5" s="110" t="s">
        <v>456</v>
      </c>
      <c r="W5" s="110" t="s">
        <v>461</v>
      </c>
      <c r="X5" s="110" t="s">
        <v>465</v>
      </c>
      <c r="Y5" s="110" t="s">
        <v>469</v>
      </c>
      <c r="Z5" s="110" t="s">
        <v>473</v>
      </c>
      <c r="AA5" s="110" t="s">
        <v>478</v>
      </c>
      <c r="AB5" s="110" t="s">
        <v>481</v>
      </c>
      <c r="AC5" s="110" t="s">
        <v>484</v>
      </c>
    </row>
    <row r="6" spans="1:29">
      <c r="A6" s="7" t="s">
        <v>14</v>
      </c>
      <c r="B6" s="110"/>
      <c r="C6" s="110"/>
      <c r="D6" s="110"/>
      <c r="E6" s="110"/>
      <c r="F6" s="110"/>
      <c r="G6" s="110"/>
      <c r="H6" s="110"/>
      <c r="I6" s="110"/>
      <c r="J6" s="110"/>
      <c r="K6" s="110"/>
      <c r="L6" s="110"/>
      <c r="M6" s="110"/>
      <c r="N6" s="110"/>
      <c r="O6" s="110"/>
      <c r="P6" s="110"/>
      <c r="Q6" s="110"/>
      <c r="R6" s="110"/>
      <c r="S6" s="110"/>
      <c r="T6" s="110"/>
      <c r="U6" s="110"/>
      <c r="V6" s="110"/>
    </row>
    <row r="7" spans="1:29">
      <c r="A7" t="s">
        <v>75</v>
      </c>
      <c r="B7" s="35">
        <v>1496.6959999999999</v>
      </c>
      <c r="C7" s="35">
        <v>1632.8130000000001</v>
      </c>
      <c r="D7" s="35">
        <v>1441.6479999999999</v>
      </c>
      <c r="E7" s="35">
        <v>1593.4457289999989</v>
      </c>
      <c r="F7" s="35">
        <v>1450.4403127999999</v>
      </c>
      <c r="G7" s="35">
        <v>1055.1199999999999</v>
      </c>
      <c r="H7" s="35">
        <v>1232.3399999999999</v>
      </c>
      <c r="I7" s="35">
        <v>1315</v>
      </c>
      <c r="J7" s="35">
        <v>1159.7470000000001</v>
      </c>
      <c r="K7" s="35">
        <v>1416.6440808999998</v>
      </c>
      <c r="L7" s="35">
        <v>1316.8689999999999</v>
      </c>
      <c r="M7" s="35">
        <v>1522.626</v>
      </c>
      <c r="N7" s="35">
        <v>1474.0048840999996</v>
      </c>
      <c r="O7" s="35">
        <v>1653.5941625999997</v>
      </c>
      <c r="P7" s="35">
        <v>1502.18</v>
      </c>
      <c r="Q7" s="35">
        <v>1798.8817846000029</v>
      </c>
      <c r="R7" s="35">
        <v>1830.0067508999998</v>
      </c>
      <c r="S7" s="35">
        <v>1979.933474300002</v>
      </c>
      <c r="T7" s="35">
        <v>1578.077</v>
      </c>
      <c r="U7" s="35">
        <v>1830.395</v>
      </c>
      <c r="V7" s="35">
        <v>1798.2850000000001</v>
      </c>
      <c r="W7" s="35">
        <v>1975.2619999999999</v>
      </c>
      <c r="X7" s="35">
        <v>1615.6520284999992</v>
      </c>
      <c r="Y7" s="35">
        <v>1857.193</v>
      </c>
      <c r="Z7" s="35">
        <v>1837.3030000000001</v>
      </c>
      <c r="AA7" s="35">
        <v>1874.7700041999999</v>
      </c>
      <c r="AB7" s="35">
        <v>1618.403</v>
      </c>
      <c r="AC7" s="35">
        <v>1902.5619999999999</v>
      </c>
    </row>
    <row r="8" spans="1:29">
      <c r="A8" s="6" t="s">
        <v>73</v>
      </c>
      <c r="B8" s="35">
        <v>347.25400000000002</v>
      </c>
      <c r="C8" s="35">
        <v>385.67599999999999</v>
      </c>
      <c r="D8" s="35">
        <v>392.21699999999998</v>
      </c>
      <c r="E8" s="35">
        <v>388.08476799999966</v>
      </c>
      <c r="F8" s="35">
        <v>293.61997850000006</v>
      </c>
      <c r="G8" s="35">
        <v>277.32</v>
      </c>
      <c r="H8" s="35">
        <v>278.55</v>
      </c>
      <c r="I8" s="35">
        <v>338</v>
      </c>
      <c r="J8" s="35">
        <v>274.16300000000001</v>
      </c>
      <c r="K8" s="35">
        <v>284.9390017999998</v>
      </c>
      <c r="L8" s="35">
        <v>275.38499999999999</v>
      </c>
      <c r="M8" s="35">
        <v>329.911</v>
      </c>
      <c r="N8" s="35">
        <v>294.18999670000005</v>
      </c>
      <c r="O8" s="35">
        <v>349.15632559999983</v>
      </c>
      <c r="P8" s="35">
        <v>347.46499999999997</v>
      </c>
      <c r="Q8" s="35">
        <v>385.72323670000037</v>
      </c>
      <c r="R8" s="35">
        <v>370.23511670000011</v>
      </c>
      <c r="S8" s="35">
        <v>361.60307399999982</v>
      </c>
      <c r="T8" s="35">
        <v>367.83800000000002</v>
      </c>
      <c r="U8" s="35">
        <v>379.16899999999998</v>
      </c>
      <c r="V8" s="35">
        <v>574.40700000000004</v>
      </c>
      <c r="W8" s="35">
        <v>493.62900000000002</v>
      </c>
      <c r="X8" s="35">
        <v>505.41088039999977</v>
      </c>
      <c r="Y8" s="35">
        <v>596.71799999999996</v>
      </c>
      <c r="Z8" s="35">
        <v>538.31700000000001</v>
      </c>
      <c r="AA8" s="35">
        <v>506.69286269999986</v>
      </c>
      <c r="AB8" s="35">
        <v>457.79599999999999</v>
      </c>
      <c r="AC8" s="35">
        <v>486.52199999999999</v>
      </c>
    </row>
    <row r="9" spans="1:29">
      <c r="A9" s="4" t="s">
        <v>74</v>
      </c>
      <c r="B9" s="45">
        <v>458.024</v>
      </c>
      <c r="C9" s="45">
        <v>436.38099999999997</v>
      </c>
      <c r="D9" s="45">
        <v>355.72899999999998</v>
      </c>
      <c r="E9" s="45">
        <v>352.91163969999957</v>
      </c>
      <c r="F9" s="45">
        <v>346.76173670000003</v>
      </c>
      <c r="G9" s="45">
        <v>156.6</v>
      </c>
      <c r="H9" s="45">
        <v>237.05</v>
      </c>
      <c r="I9" s="45">
        <v>283</v>
      </c>
      <c r="J9" s="45">
        <v>227.078</v>
      </c>
      <c r="K9" s="45">
        <v>256.31477560000008</v>
      </c>
      <c r="L9" s="45">
        <v>342.47699999999998</v>
      </c>
      <c r="M9" s="45">
        <v>456.1</v>
      </c>
      <c r="N9" s="45">
        <v>715.96471650000012</v>
      </c>
      <c r="O9" s="45">
        <v>727.73042889999942</v>
      </c>
      <c r="P9" s="45">
        <v>932.65200000000004</v>
      </c>
      <c r="Q9" s="45">
        <v>855.29442740000104</v>
      </c>
      <c r="R9" s="45">
        <v>768.20900859999983</v>
      </c>
      <c r="S9" s="45">
        <v>811.56383260000007</v>
      </c>
      <c r="T9" s="45">
        <v>805.79100000000005</v>
      </c>
      <c r="U9" s="45">
        <v>764.85</v>
      </c>
      <c r="V9" s="45">
        <v>682.16600000000005</v>
      </c>
      <c r="W9" s="45">
        <v>799.48199999999997</v>
      </c>
      <c r="X9" s="45">
        <v>809.49414900000011</v>
      </c>
      <c r="Y9" s="45">
        <v>875.32799999999997</v>
      </c>
      <c r="Z9" s="45">
        <v>697.8</v>
      </c>
      <c r="AA9" s="45">
        <v>813.45862019999947</v>
      </c>
      <c r="AB9" s="45">
        <v>739.90899999999999</v>
      </c>
      <c r="AC9" s="45">
        <v>695.745</v>
      </c>
    </row>
    <row r="10" spans="1:29">
      <c r="A10" t="s">
        <v>15</v>
      </c>
      <c r="B10" s="35">
        <v>2301.9740000000002</v>
      </c>
      <c r="C10" s="35">
        <v>2454.87</v>
      </c>
      <c r="D10" s="35">
        <v>2189.5940000000001</v>
      </c>
      <c r="E10" s="35">
        <v>2334.4421366999982</v>
      </c>
      <c r="F10" s="35">
        <v>2090.822028</v>
      </c>
      <c r="G10" s="35">
        <v>1489.04</v>
      </c>
      <c r="H10" s="35">
        <v>1747.94</v>
      </c>
      <c r="I10" s="35">
        <v>1935</v>
      </c>
      <c r="J10" s="35">
        <v>1660.9880000000001</v>
      </c>
      <c r="K10" s="35">
        <v>1957.8978582999996</v>
      </c>
      <c r="L10" s="35">
        <v>1934.731</v>
      </c>
      <c r="M10" s="35">
        <v>2308.6370000000002</v>
      </c>
      <c r="N10" s="35">
        <v>2484.1595972999999</v>
      </c>
      <c r="O10" s="35">
        <v>2730.4809170999988</v>
      </c>
      <c r="P10" s="35">
        <v>2782.297</v>
      </c>
      <c r="Q10" s="35">
        <v>3039.8994487000045</v>
      </c>
      <c r="R10" s="35">
        <v>2968.4508761999996</v>
      </c>
      <c r="S10" s="35">
        <v>3153.1003809000022</v>
      </c>
      <c r="T10" s="35">
        <v>2751.7060000000001</v>
      </c>
      <c r="U10" s="35">
        <v>2974.4140000000002</v>
      </c>
      <c r="V10" s="35">
        <v>3054.8580000000002</v>
      </c>
      <c r="W10" s="35">
        <v>3268.373</v>
      </c>
      <c r="X10" s="35">
        <v>2930.5570578999991</v>
      </c>
      <c r="Y10" s="35">
        <v>3329.2379999999998</v>
      </c>
      <c r="Z10" s="35">
        <v>3073.42</v>
      </c>
      <c r="AA10" s="35">
        <v>3194.9214870999995</v>
      </c>
      <c r="AB10" s="35">
        <v>2816.1080000000002</v>
      </c>
      <c r="AC10" s="35">
        <v>3084.828</v>
      </c>
    </row>
    <row r="12" spans="1:29">
      <c r="A12" s="3" t="s">
        <v>10</v>
      </c>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row>
    <row r="13" spans="1:29">
      <c r="A13" t="s">
        <v>75</v>
      </c>
      <c r="B13" s="35">
        <v>955.649</v>
      </c>
      <c r="C13" s="35">
        <v>1114.5429999999999</v>
      </c>
      <c r="D13" s="35">
        <v>965.83799999999997</v>
      </c>
      <c r="E13" s="35">
        <v>1000.9059999999999</v>
      </c>
      <c r="F13" s="35">
        <v>893.33399999999995</v>
      </c>
      <c r="G13" s="35">
        <v>593.29200000000003</v>
      </c>
      <c r="H13" s="35">
        <v>772.33399999999995</v>
      </c>
      <c r="I13" s="35">
        <v>729.87099999999998</v>
      </c>
      <c r="J13" s="35">
        <v>622.31799999999998</v>
      </c>
      <c r="K13" s="35">
        <v>886.00400000000002</v>
      </c>
      <c r="L13" s="35">
        <v>854.66899999999998</v>
      </c>
      <c r="M13" s="35">
        <v>905.43200000000002</v>
      </c>
      <c r="N13" s="35">
        <v>883.88499999999999</v>
      </c>
      <c r="O13" s="35">
        <v>1125.1320000000001</v>
      </c>
      <c r="P13" s="35">
        <v>924.60699999999997</v>
      </c>
      <c r="Q13" s="35">
        <v>1059.7729999999999</v>
      </c>
      <c r="R13" s="35">
        <v>1095.6020000000001</v>
      </c>
      <c r="S13" s="35">
        <v>1268.4780000000001</v>
      </c>
      <c r="T13" s="35">
        <v>957.24300000000005</v>
      </c>
      <c r="U13" s="35">
        <v>1093.076</v>
      </c>
      <c r="V13" s="35">
        <v>1080.8689999999999</v>
      </c>
      <c r="W13" s="35">
        <v>1234.277</v>
      </c>
      <c r="X13" s="35">
        <v>975.63241070000049</v>
      </c>
      <c r="Y13" s="35">
        <v>1058.354</v>
      </c>
      <c r="Z13" s="35">
        <v>1056.44</v>
      </c>
      <c r="AA13" s="35">
        <v>1164.805771999999</v>
      </c>
      <c r="AB13" s="35">
        <v>965.91399999999999</v>
      </c>
      <c r="AC13" s="35">
        <v>1077.845</v>
      </c>
    </row>
    <row r="14" spans="1:29">
      <c r="A14" s="6" t="s">
        <v>73</v>
      </c>
      <c r="B14" s="35">
        <v>175.82499999999999</v>
      </c>
      <c r="C14" s="35">
        <v>219.70099999999999</v>
      </c>
      <c r="D14" s="35">
        <v>226.04300000000001</v>
      </c>
      <c r="E14" s="35">
        <v>209.255</v>
      </c>
      <c r="F14" s="35">
        <v>134.60300000000001</v>
      </c>
      <c r="G14" s="35">
        <v>137.64699999999999</v>
      </c>
      <c r="H14" s="35">
        <v>145.761</v>
      </c>
      <c r="I14" s="35">
        <v>189.17099999999999</v>
      </c>
      <c r="J14" s="35">
        <v>129.78200000000001</v>
      </c>
      <c r="K14" s="35">
        <v>152.91999999999999</v>
      </c>
      <c r="L14" s="35">
        <v>148.34700000000001</v>
      </c>
      <c r="M14" s="35">
        <v>175.232</v>
      </c>
      <c r="N14" s="35">
        <v>149.94499999999999</v>
      </c>
      <c r="O14" s="35">
        <v>198.75800000000001</v>
      </c>
      <c r="P14" s="35">
        <v>209.374</v>
      </c>
      <c r="Q14" s="35">
        <v>205.624</v>
      </c>
      <c r="R14" s="35">
        <v>181.75299999999999</v>
      </c>
      <c r="S14" s="35">
        <v>200.983</v>
      </c>
      <c r="T14" s="35">
        <v>198.66300000000001</v>
      </c>
      <c r="U14" s="35">
        <v>201.90299999999999</v>
      </c>
      <c r="V14" s="35">
        <v>229.8</v>
      </c>
      <c r="W14" s="35">
        <v>218.655</v>
      </c>
      <c r="X14" s="35">
        <v>224.99887319999976</v>
      </c>
      <c r="Y14" s="35">
        <v>257.47000000000003</v>
      </c>
      <c r="Z14" s="35">
        <v>226.316</v>
      </c>
      <c r="AA14" s="35">
        <v>238.39806179999994</v>
      </c>
      <c r="AB14" s="35">
        <v>203.99700000000001</v>
      </c>
      <c r="AC14" s="35">
        <v>230.38399999999999</v>
      </c>
    </row>
    <row r="15" spans="1:29">
      <c r="A15" s="4" t="s">
        <v>74</v>
      </c>
      <c r="B15" s="45">
        <v>317.88400000000001</v>
      </c>
      <c r="C15" s="45">
        <v>291.06799999999998</v>
      </c>
      <c r="D15" s="45">
        <v>223.36199999999999</v>
      </c>
      <c r="E15" s="45">
        <v>194.77</v>
      </c>
      <c r="F15" s="45">
        <v>215.02099999999999</v>
      </c>
      <c r="G15" s="45">
        <v>107.178</v>
      </c>
      <c r="H15" s="45">
        <v>151.42699999999999</v>
      </c>
      <c r="I15" s="45">
        <v>128.25700000000001</v>
      </c>
      <c r="J15" s="45">
        <v>153.00299999999999</v>
      </c>
      <c r="K15" s="45">
        <v>171.21799999999999</v>
      </c>
      <c r="L15" s="45">
        <v>208.29300000000001</v>
      </c>
      <c r="M15" s="45">
        <v>296.39499999999998</v>
      </c>
      <c r="N15" s="45">
        <v>563.21400000000006</v>
      </c>
      <c r="O15" s="45">
        <v>624.65599999999995</v>
      </c>
      <c r="P15" s="45">
        <v>706.43700000000001</v>
      </c>
      <c r="Q15" s="45">
        <v>638.13300000000004</v>
      </c>
      <c r="R15" s="45">
        <v>600.96100000000001</v>
      </c>
      <c r="S15" s="45">
        <v>639.13599999999997</v>
      </c>
      <c r="T15" s="45">
        <v>618.63199999999995</v>
      </c>
      <c r="U15" s="45">
        <v>559.89099999999996</v>
      </c>
      <c r="V15" s="45">
        <v>541.27700000000004</v>
      </c>
      <c r="W15" s="45">
        <v>588.47</v>
      </c>
      <c r="X15" s="45">
        <v>577.73227850000012</v>
      </c>
      <c r="Y15" s="45">
        <v>597.51400000000001</v>
      </c>
      <c r="Z15" s="45">
        <v>576.53700000000003</v>
      </c>
      <c r="AA15" s="45">
        <v>583.9707043999997</v>
      </c>
      <c r="AB15" s="45">
        <v>528.46799999999996</v>
      </c>
      <c r="AC15" s="45">
        <v>463.90499999999997</v>
      </c>
    </row>
    <row r="16" spans="1:29">
      <c r="A16" t="s">
        <v>15</v>
      </c>
      <c r="B16" s="35">
        <v>1449.3589999999999</v>
      </c>
      <c r="C16" s="35">
        <v>1625.3119999999999</v>
      </c>
      <c r="D16" s="35">
        <v>1415.2429999999999</v>
      </c>
      <c r="E16" s="35">
        <v>1404.93</v>
      </c>
      <c r="F16" s="35">
        <v>1242.9570000000001</v>
      </c>
      <c r="G16" s="35">
        <v>838.11800000000005</v>
      </c>
      <c r="H16" s="35">
        <v>1069.5229999999999</v>
      </c>
      <c r="I16" s="35">
        <v>1047.298</v>
      </c>
      <c r="J16" s="35">
        <v>905.10199999999998</v>
      </c>
      <c r="K16" s="35">
        <v>1210.143</v>
      </c>
      <c r="L16" s="35">
        <v>1211.309</v>
      </c>
      <c r="M16" s="35">
        <v>1377.059</v>
      </c>
      <c r="N16" s="35">
        <v>1597.0429999999999</v>
      </c>
      <c r="O16" s="35">
        <v>1948.5450000000001</v>
      </c>
      <c r="P16" s="35">
        <v>1840.4179999999999</v>
      </c>
      <c r="Q16" s="35">
        <v>1903.53</v>
      </c>
      <c r="R16" s="35">
        <v>1878.316</v>
      </c>
      <c r="S16" s="35">
        <v>2108.596</v>
      </c>
      <c r="T16" s="35">
        <v>1774.538</v>
      </c>
      <c r="U16" s="35">
        <v>1854.8689999999999</v>
      </c>
      <c r="V16" s="35">
        <v>1851.9459999999999</v>
      </c>
      <c r="W16" s="35">
        <v>2041.402</v>
      </c>
      <c r="X16" s="35">
        <v>1778.3635624000003</v>
      </c>
      <c r="Y16" s="35">
        <v>1913.338</v>
      </c>
      <c r="Z16" s="35">
        <v>1859.2919999999999</v>
      </c>
      <c r="AA16" s="35">
        <v>1987.1745381999986</v>
      </c>
      <c r="AB16" s="35">
        <v>1698.3779999999999</v>
      </c>
      <c r="AC16" s="35">
        <v>1772.133</v>
      </c>
    </row>
    <row r="18" spans="1:29">
      <c r="A18" s="3" t="s">
        <v>13</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row>
    <row r="19" spans="1:29">
      <c r="A19" t="s">
        <v>75</v>
      </c>
      <c r="B19" s="35">
        <v>541.04700000000003</v>
      </c>
      <c r="C19" s="35">
        <v>518.27</v>
      </c>
      <c r="D19" s="35">
        <v>475.81</v>
      </c>
      <c r="E19" s="35">
        <v>592.54</v>
      </c>
      <c r="F19" s="35">
        <v>557.10699999999997</v>
      </c>
      <c r="G19" s="35">
        <v>461.82600000000002</v>
      </c>
      <c r="H19" s="35">
        <v>460.00299999999999</v>
      </c>
      <c r="I19" s="35">
        <v>585.26800000000003</v>
      </c>
      <c r="J19" s="35">
        <v>537.42999999999995</v>
      </c>
      <c r="K19" s="35">
        <v>530.64</v>
      </c>
      <c r="L19" s="35">
        <v>462.20100000000002</v>
      </c>
      <c r="M19" s="35">
        <v>617.19399999999996</v>
      </c>
      <c r="N19" s="35">
        <v>590.12</v>
      </c>
      <c r="O19" s="35">
        <v>528.46199999999999</v>
      </c>
      <c r="P19" s="35">
        <v>577.57299999999998</v>
      </c>
      <c r="Q19" s="35">
        <v>739.10900000000004</v>
      </c>
      <c r="R19" s="35">
        <v>734.40499999999997</v>
      </c>
      <c r="S19" s="35">
        <v>711.45600000000002</v>
      </c>
      <c r="T19" s="35">
        <v>620.83399999999995</v>
      </c>
      <c r="U19" s="35">
        <v>737.31899999999996</v>
      </c>
      <c r="V19" s="35">
        <v>717.41600000000005</v>
      </c>
      <c r="W19" s="35">
        <v>740.98500000000001</v>
      </c>
      <c r="X19" s="35">
        <v>640.01961780000011</v>
      </c>
      <c r="Y19" s="35">
        <v>798.83799999999997</v>
      </c>
      <c r="Z19" s="35">
        <v>780.86300000000006</v>
      </c>
      <c r="AA19" s="35">
        <v>709.96423220000008</v>
      </c>
      <c r="AB19" s="35">
        <v>652.48900000000003</v>
      </c>
      <c r="AC19" s="35">
        <v>824.71699999999998</v>
      </c>
    </row>
    <row r="20" spans="1:29">
      <c r="A20" s="6" t="s">
        <v>73</v>
      </c>
      <c r="B20" s="35">
        <v>171.428</v>
      </c>
      <c r="C20" s="35">
        <v>165.97499999999999</v>
      </c>
      <c r="D20" s="35">
        <v>166.17400000000001</v>
      </c>
      <c r="E20" s="35">
        <v>178.83</v>
      </c>
      <c r="F20" s="35">
        <v>159.017</v>
      </c>
      <c r="G20" s="35">
        <v>139.67400000000001</v>
      </c>
      <c r="H20" s="35">
        <v>132.78800000000001</v>
      </c>
      <c r="I20" s="35">
        <v>148.46700000000001</v>
      </c>
      <c r="J20" s="35">
        <v>144.381</v>
      </c>
      <c r="K20" s="35">
        <v>132.01900000000001</v>
      </c>
      <c r="L20" s="35">
        <v>127.03700000000001</v>
      </c>
      <c r="M20" s="35">
        <v>154.679</v>
      </c>
      <c r="N20" s="35">
        <v>144.245</v>
      </c>
      <c r="O20" s="35">
        <v>150.399</v>
      </c>
      <c r="P20" s="35">
        <v>138.09200000000001</v>
      </c>
      <c r="Q20" s="35">
        <v>180.09899999999999</v>
      </c>
      <c r="R20" s="35">
        <v>188.482</v>
      </c>
      <c r="S20" s="35">
        <v>160.62</v>
      </c>
      <c r="T20" s="35">
        <v>169.17400000000001</v>
      </c>
      <c r="U20" s="35">
        <v>177.26599999999999</v>
      </c>
      <c r="V20" s="35">
        <v>344.60700000000003</v>
      </c>
      <c r="W20" s="35">
        <v>274.97399999999999</v>
      </c>
      <c r="X20" s="35">
        <v>280.41200719999995</v>
      </c>
      <c r="Y20" s="35">
        <v>339.24799999999999</v>
      </c>
      <c r="Z20" s="35">
        <v>312.00099999999998</v>
      </c>
      <c r="AA20" s="35">
        <v>268.29480090000021</v>
      </c>
      <c r="AB20" s="35">
        <v>253.79900000000001</v>
      </c>
      <c r="AC20" s="35">
        <v>256.13799999999998</v>
      </c>
    </row>
    <row r="21" spans="1:29">
      <c r="A21" s="4" t="s">
        <v>74</v>
      </c>
      <c r="B21" s="45">
        <v>140.13999999999999</v>
      </c>
      <c r="C21" s="45">
        <v>145.31299999999999</v>
      </c>
      <c r="D21" s="45">
        <v>132.36699999999999</v>
      </c>
      <c r="E21" s="45">
        <v>158.142</v>
      </c>
      <c r="F21" s="45">
        <v>131.74100000000001</v>
      </c>
      <c r="G21" s="45">
        <v>49.420999999999999</v>
      </c>
      <c r="H21" s="45">
        <v>85.625</v>
      </c>
      <c r="I21" s="45">
        <v>154.411</v>
      </c>
      <c r="J21" s="45">
        <v>74.075000000000003</v>
      </c>
      <c r="K21" s="45">
        <v>85.096999999999994</v>
      </c>
      <c r="L21" s="45">
        <v>134.184</v>
      </c>
      <c r="M21" s="45">
        <v>159.70599999999999</v>
      </c>
      <c r="N21" s="45">
        <v>152.751</v>
      </c>
      <c r="O21" s="45">
        <v>103.075</v>
      </c>
      <c r="P21" s="45">
        <v>226.215</v>
      </c>
      <c r="Q21" s="45">
        <v>217.16200000000001</v>
      </c>
      <c r="R21" s="45">
        <v>167.24799999999999</v>
      </c>
      <c r="S21" s="45">
        <v>172.428</v>
      </c>
      <c r="T21" s="45">
        <v>187.16</v>
      </c>
      <c r="U21" s="45">
        <v>204.959</v>
      </c>
      <c r="V21" s="45">
        <v>140.88900000000001</v>
      </c>
      <c r="W21" s="45">
        <v>211.012</v>
      </c>
      <c r="X21" s="45">
        <v>231.76187049999999</v>
      </c>
      <c r="Y21" s="45">
        <v>277.81400000000002</v>
      </c>
      <c r="Z21" s="45">
        <v>121.264</v>
      </c>
      <c r="AA21" s="45">
        <v>229.48791579999994</v>
      </c>
      <c r="AB21" s="45">
        <v>211.441</v>
      </c>
      <c r="AC21" s="45">
        <v>231.84</v>
      </c>
    </row>
    <row r="22" spans="1:29">
      <c r="A22" t="s">
        <v>15</v>
      </c>
      <c r="B22" s="35">
        <v>852.61500000000001</v>
      </c>
      <c r="C22" s="35">
        <v>829.55899999999997</v>
      </c>
      <c r="D22" s="35">
        <v>774.35</v>
      </c>
      <c r="E22" s="35">
        <v>929.51199999999994</v>
      </c>
      <c r="F22" s="35">
        <v>847.86500000000001</v>
      </c>
      <c r="G22" s="35">
        <v>650.92200000000003</v>
      </c>
      <c r="H22" s="35">
        <v>678.41499999999996</v>
      </c>
      <c r="I22" s="35">
        <v>888.14599999999996</v>
      </c>
      <c r="J22" s="35">
        <v>755.88599999999997</v>
      </c>
      <c r="K22" s="35">
        <v>747.755</v>
      </c>
      <c r="L22" s="35">
        <v>723.42200000000003</v>
      </c>
      <c r="M22" s="35">
        <v>931.57799999999997</v>
      </c>
      <c r="N22" s="35">
        <v>887.11599999999999</v>
      </c>
      <c r="O22" s="35">
        <v>781.93600000000004</v>
      </c>
      <c r="P22" s="35">
        <v>941.88</v>
      </c>
      <c r="Q22" s="35">
        <v>1136.3689999999999</v>
      </c>
      <c r="R22" s="35">
        <v>1090.135</v>
      </c>
      <c r="S22" s="35">
        <v>1044.5050000000001</v>
      </c>
      <c r="T22" s="35">
        <v>977.16800000000001</v>
      </c>
      <c r="U22" s="35">
        <v>1119.5450000000001</v>
      </c>
      <c r="V22" s="35">
        <v>1202.912</v>
      </c>
      <c r="W22" s="35">
        <v>1226.971</v>
      </c>
      <c r="X22" s="35">
        <v>1152.1934955000002</v>
      </c>
      <c r="Y22" s="35">
        <v>1415.9</v>
      </c>
      <c r="Z22" s="35">
        <v>1214.1279999999999</v>
      </c>
      <c r="AA22" s="35">
        <v>1207.7469489000002</v>
      </c>
      <c r="AB22" s="35">
        <v>1117.729</v>
      </c>
      <c r="AC22" s="35">
        <v>1312.6949999999999</v>
      </c>
    </row>
    <row r="24" spans="1:29">
      <c r="B24" s="35"/>
      <c r="C24" s="35"/>
      <c r="D24" s="35"/>
      <c r="E24" s="35"/>
      <c r="F24" s="35"/>
      <c r="G24" s="35"/>
      <c r="H24" s="35"/>
      <c r="I24" s="35"/>
      <c r="J24" s="35"/>
      <c r="K24" s="35"/>
      <c r="L24" s="35"/>
      <c r="M24" s="35"/>
      <c r="N24" s="35"/>
      <c r="O24" s="35"/>
      <c r="P24" s="35"/>
      <c r="Q24" s="35"/>
      <c r="R24" s="35"/>
      <c r="S24" s="35"/>
      <c r="T24" s="35"/>
      <c r="U24" s="35"/>
    </row>
  </sheetData>
  <hyperlinks>
    <hyperlink ref="A2" location="Content!A1" display="Back to Content" xr:uid="{00000000-0004-0000-0B00-000000000000}"/>
  </hyperlinks>
  <pageMargins left="0.7" right="0.7" top="0.75" bottom="0.75" header="0.3" footer="0.3"/>
  <pageSetup paperSize="9" orientation="portrait" horizontalDpi="300" verticalDpi="300" r:id="rId1"/>
  <headerFooter>
    <oddFooter>&amp;C_x000D_&amp;1#&amp;"Calibri"&amp;12&amp;K000000 Classification: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E24"/>
  <sheetViews>
    <sheetView zoomScale="90" zoomScaleNormal="90" workbookViewId="0">
      <pane xSplit="1" ySplit="5" topLeftCell="R6" activePane="bottomRight" state="frozen"/>
      <selection activeCell="B1" sqref="B1"/>
      <selection pane="topRight" activeCell="B1" sqref="B1"/>
      <selection pane="bottomLeft" activeCell="B1" sqref="B1"/>
      <selection pane="bottomRight" activeCell="AE3" sqref="AE3"/>
    </sheetView>
  </sheetViews>
  <sheetFormatPr defaultRowHeight="14.5"/>
  <cols>
    <col min="1" max="1" width="37.26953125" bestFit="1" customWidth="1"/>
    <col min="2" max="3" width="9.1796875" customWidth="1"/>
    <col min="8" max="8" width="9.1796875" customWidth="1"/>
  </cols>
  <sheetData>
    <row r="1" spans="1:31">
      <c r="A1" s="3" t="s">
        <v>273</v>
      </c>
      <c r="B1" s="3"/>
      <c r="C1" s="3"/>
    </row>
    <row r="2" spans="1:31">
      <c r="A2" s="60" t="s">
        <v>202</v>
      </c>
      <c r="B2" s="60"/>
      <c r="C2" s="60"/>
    </row>
    <row r="3" spans="1:31">
      <c r="A3" s="60"/>
      <c r="B3" s="60"/>
      <c r="C3" s="60"/>
    </row>
    <row r="4" spans="1:31">
      <c r="A4" s="3" t="s">
        <v>19</v>
      </c>
      <c r="B4" s="3"/>
      <c r="C4" s="3"/>
    </row>
    <row r="5" spans="1:31" ht="29">
      <c r="A5" s="8" t="s">
        <v>203</v>
      </c>
      <c r="B5" s="70" t="s">
        <v>246</v>
      </c>
      <c r="C5" s="70" t="s">
        <v>247</v>
      </c>
      <c r="D5" s="70" t="s">
        <v>241</v>
      </c>
      <c r="E5" s="70" t="s">
        <v>242</v>
      </c>
      <c r="F5" s="70" t="s">
        <v>243</v>
      </c>
      <c r="G5" s="70" t="s">
        <v>248</v>
      </c>
      <c r="H5" s="70" t="s">
        <v>244</v>
      </c>
      <c r="I5" s="70" t="s">
        <v>245</v>
      </c>
      <c r="J5" s="70" t="s">
        <v>290</v>
      </c>
      <c r="K5" s="70" t="s">
        <v>339</v>
      </c>
      <c r="L5" s="70" t="s">
        <v>355</v>
      </c>
      <c r="M5" s="70" t="s">
        <v>360</v>
      </c>
      <c r="N5" s="70" t="s">
        <v>369</v>
      </c>
      <c r="O5" s="70" t="s">
        <v>374</v>
      </c>
      <c r="P5" s="70" t="s">
        <v>378</v>
      </c>
      <c r="Q5" s="70" t="s">
        <v>383</v>
      </c>
      <c r="R5" s="70" t="s">
        <v>386</v>
      </c>
      <c r="S5" s="70" t="s">
        <v>402</v>
      </c>
      <c r="T5" s="70" t="s">
        <v>407</v>
      </c>
      <c r="U5" s="70" t="s">
        <v>410</v>
      </c>
      <c r="V5" s="70" t="s">
        <v>414</v>
      </c>
      <c r="W5" s="70" t="s">
        <v>418</v>
      </c>
      <c r="X5" s="70" t="s">
        <v>457</v>
      </c>
      <c r="Y5" s="73" t="s">
        <v>462</v>
      </c>
      <c r="Z5" s="70" t="s">
        <v>467</v>
      </c>
      <c r="AA5" s="70" t="s">
        <v>470</v>
      </c>
      <c r="AB5" s="70" t="s">
        <v>474</v>
      </c>
      <c r="AC5" s="73" t="s">
        <v>479</v>
      </c>
      <c r="AD5" s="70" t="s">
        <v>482</v>
      </c>
      <c r="AE5" s="70" t="s">
        <v>485</v>
      </c>
    </row>
    <row r="6" spans="1:31">
      <c r="A6" s="7" t="s">
        <v>14</v>
      </c>
      <c r="B6" s="73"/>
      <c r="C6" s="73"/>
      <c r="D6" s="73"/>
      <c r="E6" s="73"/>
      <c r="F6" s="73"/>
      <c r="G6" s="73"/>
      <c r="H6" s="73"/>
      <c r="I6" s="73"/>
      <c r="J6" s="73"/>
      <c r="K6" s="73"/>
      <c r="L6" s="73"/>
      <c r="M6" s="73"/>
      <c r="N6" s="73"/>
      <c r="O6" s="73"/>
      <c r="P6" s="73"/>
      <c r="Q6" s="73"/>
      <c r="R6" s="73"/>
      <c r="S6" s="73"/>
      <c r="T6" s="73"/>
      <c r="U6" s="73"/>
      <c r="V6" s="73"/>
      <c r="W6" s="73"/>
      <c r="X6" s="73"/>
    </row>
    <row r="7" spans="1:31">
      <c r="A7" t="s">
        <v>75</v>
      </c>
      <c r="B7" s="35">
        <v>5027.8500000000004</v>
      </c>
      <c r="C7" s="35">
        <v>5680.84</v>
      </c>
      <c r="D7" s="35">
        <v>1496.6959999999999</v>
      </c>
      <c r="E7" s="35">
        <v>3129.51</v>
      </c>
      <c r="F7" s="35">
        <v>4571.16</v>
      </c>
      <c r="G7" s="35">
        <v>6164.6027289999993</v>
      </c>
      <c r="H7" s="35">
        <v>1450.4403127999999</v>
      </c>
      <c r="I7" s="35">
        <v>2505.56</v>
      </c>
      <c r="J7" s="35">
        <v>3737.9</v>
      </c>
      <c r="K7" s="35">
        <v>5053</v>
      </c>
      <c r="L7" s="35">
        <v>1159.7470000000001</v>
      </c>
      <c r="M7" s="35">
        <v>2576.3915629000003</v>
      </c>
      <c r="N7" s="35">
        <v>3893.261</v>
      </c>
      <c r="O7" s="35">
        <v>5415.8869999999997</v>
      </c>
      <c r="P7" s="35">
        <v>1474.0048840999996</v>
      </c>
      <c r="Q7" s="35">
        <v>3127.5990466999992</v>
      </c>
      <c r="R7" s="35">
        <v>4629.7790000000005</v>
      </c>
      <c r="S7" s="35">
        <v>6428.6609622000033</v>
      </c>
      <c r="T7" s="35">
        <v>1830.0067508999998</v>
      </c>
      <c r="U7" s="35">
        <v>3809.9402252000018</v>
      </c>
      <c r="V7" s="35">
        <v>5388.0169999999998</v>
      </c>
      <c r="W7" s="35">
        <v>7218.4120000000003</v>
      </c>
      <c r="X7" s="35">
        <v>1798.2850000000001</v>
      </c>
      <c r="Y7" s="35">
        <v>3773.547</v>
      </c>
      <c r="Z7" s="35">
        <v>5389.1995001999994</v>
      </c>
      <c r="AA7" s="35">
        <v>7246.3919999999998</v>
      </c>
      <c r="AB7" s="35">
        <v>1837.3030000000001</v>
      </c>
      <c r="AC7" s="35">
        <v>3712.0730988999994</v>
      </c>
      <c r="AD7" s="35">
        <v>5330.4759999999997</v>
      </c>
      <c r="AE7" s="35">
        <v>7233.0370000000003</v>
      </c>
    </row>
    <row r="8" spans="1:31">
      <c r="A8" s="6" t="s">
        <v>73</v>
      </c>
      <c r="B8" s="53">
        <v>1466.79</v>
      </c>
      <c r="C8" s="53">
        <v>1578.32</v>
      </c>
      <c r="D8" s="35">
        <v>347.25400000000002</v>
      </c>
      <c r="E8" s="35">
        <v>732.93</v>
      </c>
      <c r="F8" s="35">
        <v>1125.1500000000001</v>
      </c>
      <c r="G8" s="35">
        <v>1513.2317679999996</v>
      </c>
      <c r="H8" s="35">
        <v>293.61997850000006</v>
      </c>
      <c r="I8" s="35">
        <v>570.94000000000005</v>
      </c>
      <c r="J8" s="35">
        <v>849.49</v>
      </c>
      <c r="K8" s="35">
        <v>1187</v>
      </c>
      <c r="L8" s="35">
        <v>274.16300000000001</v>
      </c>
      <c r="M8" s="35">
        <v>559.10231159999989</v>
      </c>
      <c r="N8" s="35">
        <v>834.48699999999997</v>
      </c>
      <c r="O8" s="35">
        <v>1164.3979999999999</v>
      </c>
      <c r="P8" s="35">
        <v>294.18999670000005</v>
      </c>
      <c r="Q8" s="35">
        <v>643.34632229999988</v>
      </c>
      <c r="R8" s="35">
        <v>990.81100000000004</v>
      </c>
      <c r="S8" s="35">
        <v>1376.5347198000006</v>
      </c>
      <c r="T8" s="35">
        <v>370.23511670000011</v>
      </c>
      <c r="U8" s="35">
        <v>731.83819069999993</v>
      </c>
      <c r="V8" s="35">
        <v>1099.6759999999999</v>
      </c>
      <c r="W8" s="35">
        <v>1478.845</v>
      </c>
      <c r="X8" s="35">
        <v>574.40700000000004</v>
      </c>
      <c r="Y8" s="35">
        <v>1068.0360000000001</v>
      </c>
      <c r="Z8" s="35">
        <v>1573.4468141999996</v>
      </c>
      <c r="AA8" s="35">
        <v>2170.165</v>
      </c>
      <c r="AB8" s="35">
        <v>538.31700000000001</v>
      </c>
      <c r="AC8" s="35">
        <v>1045.0094395999997</v>
      </c>
      <c r="AD8" s="35">
        <v>1502.8050000000001</v>
      </c>
      <c r="AE8" s="35">
        <v>1989.327</v>
      </c>
    </row>
    <row r="9" spans="1:31">
      <c r="A9" s="4" t="s">
        <v>74</v>
      </c>
      <c r="B9" s="45">
        <v>1228.5899999999999</v>
      </c>
      <c r="C9" s="45">
        <v>1406.49</v>
      </c>
      <c r="D9" s="45">
        <v>458.024</v>
      </c>
      <c r="E9" s="45">
        <v>894.4</v>
      </c>
      <c r="F9" s="45">
        <v>1250.1300000000001</v>
      </c>
      <c r="G9" s="45">
        <v>1603.0456396999996</v>
      </c>
      <c r="H9" s="45">
        <v>346.76173670000003</v>
      </c>
      <c r="I9" s="45">
        <v>503.36</v>
      </c>
      <c r="J9" s="45">
        <v>740.41</v>
      </c>
      <c r="K9" s="45">
        <v>1023</v>
      </c>
      <c r="L9" s="45">
        <v>227.078</v>
      </c>
      <c r="M9" s="45">
        <v>483.39246480000008</v>
      </c>
      <c r="N9" s="45">
        <v>825.86900000000003</v>
      </c>
      <c r="O9" s="45">
        <v>1281.97</v>
      </c>
      <c r="P9" s="45">
        <v>715.96471650000012</v>
      </c>
      <c r="Q9" s="45">
        <v>1443.6951453999995</v>
      </c>
      <c r="R9" s="45">
        <v>2376.3470000000002</v>
      </c>
      <c r="S9" s="45">
        <v>3231.6415935</v>
      </c>
      <c r="T9" s="45">
        <v>768.20900859999983</v>
      </c>
      <c r="U9" s="45">
        <v>1579.7728411999999</v>
      </c>
      <c r="V9" s="45">
        <v>2385.5639999999999</v>
      </c>
      <c r="W9" s="45">
        <v>3150.5059999999999</v>
      </c>
      <c r="X9" s="45">
        <v>682.16600000000005</v>
      </c>
      <c r="Y9" s="45">
        <v>1481.6479999999999</v>
      </c>
      <c r="Z9" s="45">
        <v>2291.1423106999996</v>
      </c>
      <c r="AA9" s="45">
        <v>3166.47</v>
      </c>
      <c r="AB9" s="45">
        <v>697.8</v>
      </c>
      <c r="AC9" s="45">
        <v>1511.2588857999995</v>
      </c>
      <c r="AD9" s="45">
        <v>2251.1680000000001</v>
      </c>
      <c r="AE9" s="45">
        <v>2946.913</v>
      </c>
    </row>
    <row r="10" spans="1:31">
      <c r="A10" t="s">
        <v>15</v>
      </c>
      <c r="B10" s="35">
        <v>7723.23</v>
      </c>
      <c r="C10" s="35">
        <v>8665.66</v>
      </c>
      <c r="D10" s="35">
        <v>2301.9740000000002</v>
      </c>
      <c r="E10" s="35">
        <v>4756.84</v>
      </c>
      <c r="F10" s="35">
        <v>6946.44</v>
      </c>
      <c r="G10" s="35">
        <v>9280.8801366999978</v>
      </c>
      <c r="H10" s="35">
        <v>2090.822028</v>
      </c>
      <c r="I10" s="35">
        <v>3579.86</v>
      </c>
      <c r="J10" s="35">
        <v>5327.8</v>
      </c>
      <c r="K10" s="35">
        <v>7263</v>
      </c>
      <c r="L10" s="35">
        <v>1660.9880000000001</v>
      </c>
      <c r="M10" s="35">
        <v>3618.8863393000001</v>
      </c>
      <c r="N10" s="35">
        <v>5553.6170000000002</v>
      </c>
      <c r="O10" s="35">
        <v>7862.2539999999999</v>
      </c>
      <c r="P10" s="35">
        <v>2484.1595972999999</v>
      </c>
      <c r="Q10" s="35">
        <v>5214.6405143999982</v>
      </c>
      <c r="R10" s="35">
        <v>7996.9380000000001</v>
      </c>
      <c r="S10" s="35">
        <v>11036.837275500004</v>
      </c>
      <c r="T10" s="35">
        <v>2968.4508761999996</v>
      </c>
      <c r="U10" s="35">
        <v>6121.5512571000017</v>
      </c>
      <c r="V10" s="35">
        <v>8873.2579999999998</v>
      </c>
      <c r="W10" s="35">
        <v>11847.672</v>
      </c>
      <c r="X10" s="35">
        <v>3054.8580000000002</v>
      </c>
      <c r="Y10" s="35">
        <v>6323.232</v>
      </c>
      <c r="Z10" s="35">
        <v>9253.7886250999982</v>
      </c>
      <c r="AA10" s="35">
        <v>12583.027</v>
      </c>
      <c r="AB10" s="35">
        <v>3073.42</v>
      </c>
      <c r="AC10" s="35">
        <v>6268.3414242999988</v>
      </c>
      <c r="AD10" s="35">
        <v>9084.4490000000005</v>
      </c>
      <c r="AE10" s="35">
        <v>12169.277</v>
      </c>
    </row>
    <row r="12" spans="1:31">
      <c r="A12" s="3" t="s">
        <v>10</v>
      </c>
      <c r="B12" s="110"/>
      <c r="C12" s="110"/>
      <c r="D12" s="110"/>
      <c r="E12" s="110"/>
      <c r="F12" s="110"/>
      <c r="G12" s="110"/>
      <c r="H12" s="110"/>
      <c r="I12" s="110"/>
      <c r="J12" s="110"/>
      <c r="K12" s="110"/>
      <c r="L12" s="110"/>
      <c r="M12" s="110"/>
      <c r="N12" s="110"/>
      <c r="O12" s="110"/>
      <c r="P12" s="110"/>
      <c r="Q12" s="110"/>
      <c r="R12" s="110"/>
      <c r="S12" s="110"/>
      <c r="T12" s="110"/>
      <c r="U12" s="110"/>
    </row>
    <row r="13" spans="1:31">
      <c r="A13" t="s">
        <v>75</v>
      </c>
      <c r="B13" s="116" t="s">
        <v>420</v>
      </c>
      <c r="C13" s="116" t="s">
        <v>420</v>
      </c>
      <c r="D13" s="35">
        <v>955.649</v>
      </c>
      <c r="E13" s="35">
        <v>2070.192</v>
      </c>
      <c r="F13" s="35">
        <v>3036.03</v>
      </c>
      <c r="G13" s="35">
        <v>4036.9360000000001</v>
      </c>
      <c r="H13" s="35">
        <v>893.33399999999995</v>
      </c>
      <c r="I13" s="35">
        <v>1486.626</v>
      </c>
      <c r="J13" s="35">
        <v>2258.96</v>
      </c>
      <c r="K13" s="35">
        <v>2988.8310000000001</v>
      </c>
      <c r="L13" s="35">
        <v>622.31799999999998</v>
      </c>
      <c r="M13" s="35">
        <v>1508.3219999999999</v>
      </c>
      <c r="N13" s="35">
        <v>2362.991</v>
      </c>
      <c r="O13" s="35">
        <v>3268.4229999999998</v>
      </c>
      <c r="P13" s="35">
        <v>883.88499999999999</v>
      </c>
      <c r="Q13" s="35">
        <v>2009.0170000000001</v>
      </c>
      <c r="R13" s="35">
        <v>2933.6239999999998</v>
      </c>
      <c r="S13" s="35">
        <v>3993.3969999999999</v>
      </c>
      <c r="T13" s="35">
        <v>1095.6020000000001</v>
      </c>
      <c r="U13" s="35">
        <v>2364.08</v>
      </c>
      <c r="V13" s="35">
        <v>3321.3229999999999</v>
      </c>
      <c r="W13" s="35">
        <v>4414.3980000000001</v>
      </c>
      <c r="X13" s="35">
        <v>1080.8689999999999</v>
      </c>
      <c r="Y13" s="35">
        <v>2315.1460000000002</v>
      </c>
      <c r="Z13" s="35">
        <v>3290.7788480000004</v>
      </c>
      <c r="AA13" s="35">
        <v>4349.1329999999998</v>
      </c>
      <c r="AB13" s="35">
        <v>1056.44</v>
      </c>
      <c r="AC13" s="35">
        <v>2221.2455552999991</v>
      </c>
      <c r="AD13" s="35">
        <v>3187.1590000000001</v>
      </c>
      <c r="AE13" s="35">
        <v>4265.0039999999999</v>
      </c>
    </row>
    <row r="14" spans="1:31">
      <c r="A14" s="6" t="s">
        <v>73</v>
      </c>
      <c r="B14" s="116" t="s">
        <v>420</v>
      </c>
      <c r="C14" s="116" t="s">
        <v>420</v>
      </c>
      <c r="D14" s="35">
        <v>175.82499999999999</v>
      </c>
      <c r="E14" s="35">
        <v>395.52600000000001</v>
      </c>
      <c r="F14" s="35">
        <v>621.57000000000005</v>
      </c>
      <c r="G14" s="35">
        <v>830.82399999999996</v>
      </c>
      <c r="H14" s="35">
        <v>134.60300000000001</v>
      </c>
      <c r="I14" s="35">
        <v>272.25</v>
      </c>
      <c r="J14" s="35">
        <v>418.012</v>
      </c>
      <c r="K14" s="35">
        <v>607.18299999999999</v>
      </c>
      <c r="L14" s="35">
        <v>129.78200000000001</v>
      </c>
      <c r="M14" s="35">
        <v>282.702</v>
      </c>
      <c r="N14" s="35">
        <v>431.05</v>
      </c>
      <c r="O14" s="35">
        <v>606.28200000000004</v>
      </c>
      <c r="P14" s="35">
        <v>149.94499999999999</v>
      </c>
      <c r="Q14" s="35">
        <v>348.70299999999997</v>
      </c>
      <c r="R14" s="35">
        <v>558.07600000000002</v>
      </c>
      <c r="S14" s="35">
        <v>763.7</v>
      </c>
      <c r="T14" s="35">
        <v>181.75299999999999</v>
      </c>
      <c r="U14" s="35">
        <v>382.73599999999999</v>
      </c>
      <c r="V14" s="35">
        <v>581.399</v>
      </c>
      <c r="W14" s="35">
        <v>783.30200000000002</v>
      </c>
      <c r="X14" s="35">
        <v>229.8</v>
      </c>
      <c r="Y14" s="35">
        <v>448.45499999999998</v>
      </c>
      <c r="Z14" s="35">
        <v>673.45415639999965</v>
      </c>
      <c r="AA14" s="35">
        <v>930.92399999999998</v>
      </c>
      <c r="AB14" s="35">
        <v>226.316</v>
      </c>
      <c r="AC14" s="35">
        <v>464.71357619999992</v>
      </c>
      <c r="AD14" s="35">
        <v>668.71</v>
      </c>
      <c r="AE14" s="35">
        <v>899.09400000000005</v>
      </c>
    </row>
    <row r="15" spans="1:31">
      <c r="A15" s="4" t="s">
        <v>74</v>
      </c>
      <c r="B15" s="54" t="s">
        <v>420</v>
      </c>
      <c r="C15" s="54" t="s">
        <v>420</v>
      </c>
      <c r="D15" s="45">
        <v>317.88400000000001</v>
      </c>
      <c r="E15" s="45">
        <v>608.952</v>
      </c>
      <c r="F15" s="45">
        <v>832.31399999999996</v>
      </c>
      <c r="G15" s="45">
        <v>1027.0840000000001</v>
      </c>
      <c r="H15" s="45">
        <v>215.02099999999999</v>
      </c>
      <c r="I15" s="45">
        <v>322.19900000000001</v>
      </c>
      <c r="J15" s="45">
        <v>473.62599999999998</v>
      </c>
      <c r="K15" s="45">
        <v>601.88300000000004</v>
      </c>
      <c r="L15" s="45">
        <v>153.00299999999999</v>
      </c>
      <c r="M15" s="45">
        <v>324.221</v>
      </c>
      <c r="N15" s="45">
        <v>532.51300000000003</v>
      </c>
      <c r="O15" s="45">
        <v>828.90800000000002</v>
      </c>
      <c r="P15" s="45">
        <v>563.21400000000006</v>
      </c>
      <c r="Q15" s="45">
        <v>1187.8689999999999</v>
      </c>
      <c r="R15" s="45">
        <v>1894.306</v>
      </c>
      <c r="S15" s="45">
        <v>2532.4389999999999</v>
      </c>
      <c r="T15" s="45">
        <v>600.96100000000001</v>
      </c>
      <c r="U15" s="45">
        <v>1240.097</v>
      </c>
      <c r="V15" s="45">
        <v>1858.7280000000001</v>
      </c>
      <c r="W15" s="45">
        <v>2418.6190000000001</v>
      </c>
      <c r="X15" s="45">
        <v>541.27700000000004</v>
      </c>
      <c r="Y15" s="45">
        <v>1129.7470000000001</v>
      </c>
      <c r="Z15" s="45">
        <v>1707.4791218999999</v>
      </c>
      <c r="AA15" s="45">
        <v>2304.9940000000001</v>
      </c>
      <c r="AB15" s="45">
        <v>576.53700000000003</v>
      </c>
      <c r="AC15" s="45">
        <v>1160.5072353999997</v>
      </c>
      <c r="AD15" s="45">
        <v>1688.9749999999999</v>
      </c>
      <c r="AE15" s="45">
        <v>2152.88</v>
      </c>
    </row>
    <row r="16" spans="1:31">
      <c r="A16" t="s">
        <v>15</v>
      </c>
      <c r="B16" s="116" t="s">
        <v>420</v>
      </c>
      <c r="C16" s="116" t="s">
        <v>420</v>
      </c>
      <c r="D16" s="35">
        <v>1449.3589999999999</v>
      </c>
      <c r="E16" s="35">
        <v>3074.67</v>
      </c>
      <c r="F16" s="35">
        <v>4489.9139999999998</v>
      </c>
      <c r="G16" s="35">
        <v>5894.8440000000001</v>
      </c>
      <c r="H16" s="35">
        <v>1242.9570000000001</v>
      </c>
      <c r="I16" s="35">
        <v>2081.076</v>
      </c>
      <c r="J16" s="35">
        <v>3150.598</v>
      </c>
      <c r="K16" s="35">
        <v>4197.8969999999999</v>
      </c>
      <c r="L16" s="35">
        <v>905.10199999999998</v>
      </c>
      <c r="M16" s="35">
        <v>2115.2449999999999</v>
      </c>
      <c r="N16" s="35">
        <v>3326.5540000000001</v>
      </c>
      <c r="O16" s="35">
        <v>4703.6130000000003</v>
      </c>
      <c r="P16" s="35">
        <v>1597.0429999999999</v>
      </c>
      <c r="Q16" s="35">
        <v>3545.5889999999999</v>
      </c>
      <c r="R16" s="35">
        <v>5386.0060000000003</v>
      </c>
      <c r="S16" s="35">
        <v>7289.5360000000001</v>
      </c>
      <c r="T16" s="35">
        <v>1878.316</v>
      </c>
      <c r="U16" s="35">
        <v>3986.9119999999998</v>
      </c>
      <c r="V16" s="35">
        <v>5761.45</v>
      </c>
      <c r="W16" s="35">
        <v>7616.3190000000004</v>
      </c>
      <c r="X16" s="35">
        <v>1851.9459999999999</v>
      </c>
      <c r="Y16" s="35">
        <v>3893.3490000000002</v>
      </c>
      <c r="Z16" s="35">
        <v>5671.7121262999999</v>
      </c>
      <c r="AA16" s="35">
        <v>7585.05</v>
      </c>
      <c r="AB16" s="35">
        <v>1859.2919999999999</v>
      </c>
      <c r="AC16" s="35">
        <v>3846.4663668999983</v>
      </c>
      <c r="AD16" s="35">
        <v>5544.8450000000003</v>
      </c>
      <c r="AE16" s="35">
        <v>7316.9780000000001</v>
      </c>
    </row>
    <row r="17" spans="1:31">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row>
    <row r="18" spans="1:31">
      <c r="A18" s="3" t="s">
        <v>13</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row>
    <row r="19" spans="1:31">
      <c r="A19" t="s">
        <v>75</v>
      </c>
      <c r="B19" s="116" t="s">
        <v>420</v>
      </c>
      <c r="C19" s="116" t="s">
        <v>420</v>
      </c>
      <c r="D19" s="35">
        <v>541.04700000000003</v>
      </c>
      <c r="E19" s="35">
        <v>1059.317</v>
      </c>
      <c r="F19" s="35">
        <v>1535.127</v>
      </c>
      <c r="G19" s="35">
        <v>2127.6669999999999</v>
      </c>
      <c r="H19" s="35">
        <v>557.10699999999997</v>
      </c>
      <c r="I19" s="35">
        <v>1018.932</v>
      </c>
      <c r="J19" s="35">
        <v>1478.9349999999999</v>
      </c>
      <c r="K19" s="35">
        <v>2064.203</v>
      </c>
      <c r="L19" s="35">
        <v>537.42999999999995</v>
      </c>
      <c r="M19" s="35">
        <v>1068.07</v>
      </c>
      <c r="N19" s="35">
        <v>1530.27</v>
      </c>
      <c r="O19" s="35">
        <v>2147.4639999999999</v>
      </c>
      <c r="P19" s="35">
        <v>590.12</v>
      </c>
      <c r="Q19" s="35">
        <v>1118.5830000000001</v>
      </c>
      <c r="R19" s="35">
        <v>1696.155</v>
      </c>
      <c r="S19" s="35">
        <v>2435.2640000000001</v>
      </c>
      <c r="T19" s="35">
        <v>734.40499999999997</v>
      </c>
      <c r="U19" s="35">
        <v>1445.8610000000001</v>
      </c>
      <c r="V19" s="35">
        <v>2066.6950000000002</v>
      </c>
      <c r="W19" s="35">
        <v>2804.0140000000001</v>
      </c>
      <c r="X19" s="35">
        <v>717.41600000000005</v>
      </c>
      <c r="Y19" s="35">
        <v>1458.4010000000001</v>
      </c>
      <c r="Z19" s="35">
        <v>2098.4206521999999</v>
      </c>
      <c r="AA19" s="35">
        <v>2897.259</v>
      </c>
      <c r="AB19" s="35">
        <v>780.86300000000006</v>
      </c>
      <c r="AC19" s="35">
        <v>1490.8275436000001</v>
      </c>
      <c r="AD19" s="35">
        <v>2143.317</v>
      </c>
      <c r="AE19" s="35">
        <v>2968.0340000000001</v>
      </c>
    </row>
    <row r="20" spans="1:31">
      <c r="A20" s="6" t="s">
        <v>73</v>
      </c>
      <c r="B20" s="116" t="s">
        <v>420</v>
      </c>
      <c r="C20" s="116" t="s">
        <v>420</v>
      </c>
      <c r="D20" s="35">
        <v>171.428</v>
      </c>
      <c r="E20" s="35">
        <v>337.404</v>
      </c>
      <c r="F20" s="35">
        <v>503.577</v>
      </c>
      <c r="G20" s="35">
        <v>682.40800000000002</v>
      </c>
      <c r="H20" s="35">
        <v>159.017</v>
      </c>
      <c r="I20" s="35">
        <v>298.69099999999997</v>
      </c>
      <c r="J20" s="35">
        <v>431.47899999999998</v>
      </c>
      <c r="K20" s="35">
        <v>579.94600000000003</v>
      </c>
      <c r="L20" s="35">
        <v>144.381</v>
      </c>
      <c r="M20" s="35">
        <v>276.39999999999998</v>
      </c>
      <c r="N20" s="35">
        <v>403.43700000000001</v>
      </c>
      <c r="O20" s="35">
        <v>558.11599999999999</v>
      </c>
      <c r="P20" s="35">
        <v>144.245</v>
      </c>
      <c r="Q20" s="35">
        <v>294.64400000000001</v>
      </c>
      <c r="R20" s="35">
        <v>432.73500000000001</v>
      </c>
      <c r="S20" s="35">
        <v>612.83500000000004</v>
      </c>
      <c r="T20" s="35">
        <v>188.482</v>
      </c>
      <c r="U20" s="35">
        <v>349.10300000000001</v>
      </c>
      <c r="V20" s="35">
        <v>518.27700000000004</v>
      </c>
      <c r="W20" s="35">
        <v>695.54300000000001</v>
      </c>
      <c r="X20" s="35">
        <v>344.60700000000003</v>
      </c>
      <c r="Y20" s="35">
        <v>619.58100000000002</v>
      </c>
      <c r="Z20" s="35">
        <v>899.99265780000007</v>
      </c>
      <c r="AA20" s="35">
        <v>1239.241</v>
      </c>
      <c r="AB20" s="35">
        <v>312.00099999999998</v>
      </c>
      <c r="AC20" s="35">
        <v>580.29586340000026</v>
      </c>
      <c r="AD20" s="35">
        <v>834.09500000000003</v>
      </c>
      <c r="AE20" s="35">
        <v>1090.2329999999999</v>
      </c>
    </row>
    <row r="21" spans="1:31">
      <c r="A21" s="4" t="s">
        <v>74</v>
      </c>
      <c r="B21" s="54" t="s">
        <v>420</v>
      </c>
      <c r="C21" s="54" t="s">
        <v>420</v>
      </c>
      <c r="D21" s="45">
        <v>140.13999999999999</v>
      </c>
      <c r="E21" s="45">
        <v>285.45299999999997</v>
      </c>
      <c r="F21" s="45">
        <v>417.82</v>
      </c>
      <c r="G21" s="45">
        <v>575.96100000000001</v>
      </c>
      <c r="H21" s="45">
        <v>131.74100000000001</v>
      </c>
      <c r="I21" s="45">
        <v>181.16300000000001</v>
      </c>
      <c r="J21" s="45">
        <v>266.78699999999998</v>
      </c>
      <c r="K21" s="45">
        <v>421.19799999999998</v>
      </c>
      <c r="L21" s="45">
        <v>74.075000000000003</v>
      </c>
      <c r="M21" s="45">
        <v>159.172</v>
      </c>
      <c r="N21" s="45">
        <v>293.35599999999999</v>
      </c>
      <c r="O21" s="45">
        <v>453.06200000000001</v>
      </c>
      <c r="P21" s="45">
        <v>152.751</v>
      </c>
      <c r="Q21" s="45">
        <v>255.82599999999999</v>
      </c>
      <c r="R21" s="45">
        <v>482.041</v>
      </c>
      <c r="S21" s="45">
        <v>699.20299999999997</v>
      </c>
      <c r="T21" s="45">
        <v>167.24799999999999</v>
      </c>
      <c r="U21" s="45">
        <v>339.67599999999999</v>
      </c>
      <c r="V21" s="45">
        <v>526.83600000000001</v>
      </c>
      <c r="W21" s="45">
        <v>731.79600000000005</v>
      </c>
      <c r="X21" s="45">
        <v>140.88900000000001</v>
      </c>
      <c r="Y21" s="45">
        <v>351.90100000000001</v>
      </c>
      <c r="Z21" s="45">
        <v>583.66318879999994</v>
      </c>
      <c r="AA21" s="45">
        <v>861.47699999999998</v>
      </c>
      <c r="AB21" s="45">
        <v>121.264</v>
      </c>
      <c r="AC21" s="45">
        <v>350.75165039999996</v>
      </c>
      <c r="AD21" s="45">
        <v>562.19299999999998</v>
      </c>
      <c r="AE21" s="45">
        <v>794.03300000000002</v>
      </c>
    </row>
    <row r="22" spans="1:31">
      <c r="A22" t="s">
        <v>15</v>
      </c>
      <c r="B22" s="116" t="s">
        <v>420</v>
      </c>
      <c r="C22" s="116" t="s">
        <v>420</v>
      </c>
      <c r="D22" s="35">
        <v>852.61500000000001</v>
      </c>
      <c r="E22" s="35">
        <v>1682.173</v>
      </c>
      <c r="F22" s="35">
        <v>2456.5239999999999</v>
      </c>
      <c r="G22" s="35">
        <v>3386.0360000000001</v>
      </c>
      <c r="H22" s="35">
        <v>847.86500000000001</v>
      </c>
      <c r="I22" s="35">
        <v>1498.7860000000001</v>
      </c>
      <c r="J22" s="35">
        <v>2177.2020000000002</v>
      </c>
      <c r="K22" s="35">
        <v>3065.3470000000002</v>
      </c>
      <c r="L22" s="35">
        <v>755.88599999999997</v>
      </c>
      <c r="M22" s="35">
        <v>1503.6410000000001</v>
      </c>
      <c r="N22" s="35">
        <v>2227.0630000000001</v>
      </c>
      <c r="O22" s="35">
        <v>3158.6410000000001</v>
      </c>
      <c r="P22" s="35">
        <v>887.11599999999999</v>
      </c>
      <c r="Q22" s="35">
        <v>1669.0519999999999</v>
      </c>
      <c r="R22" s="35">
        <v>2610.9319999999998</v>
      </c>
      <c r="S22" s="35">
        <v>3747.3009999999999</v>
      </c>
      <c r="T22" s="35">
        <v>1090.135</v>
      </c>
      <c r="U22" s="35">
        <v>2134.64</v>
      </c>
      <c r="V22" s="35">
        <v>3111.808</v>
      </c>
      <c r="W22" s="35">
        <v>4231.3530000000001</v>
      </c>
      <c r="X22" s="35">
        <v>1202.912</v>
      </c>
      <c r="Y22" s="35">
        <v>2429.8829999999998</v>
      </c>
      <c r="Z22" s="35">
        <v>3582.0764988000001</v>
      </c>
      <c r="AA22" s="35">
        <v>4997.9769999999999</v>
      </c>
      <c r="AB22" s="35">
        <v>1214.1279999999999</v>
      </c>
      <c r="AC22" s="35">
        <v>2421.8750574000005</v>
      </c>
      <c r="AD22" s="35">
        <v>3539.6039999999998</v>
      </c>
      <c r="AE22" s="35">
        <v>4852.299</v>
      </c>
    </row>
    <row r="24" spans="1:31">
      <c r="D24" s="35"/>
      <c r="E24" s="35"/>
      <c r="F24" s="35"/>
      <c r="G24" s="35"/>
      <c r="H24" s="35"/>
      <c r="I24" s="35"/>
      <c r="J24" s="35"/>
      <c r="K24" s="35"/>
      <c r="L24" s="35"/>
      <c r="M24" s="35"/>
      <c r="N24" s="35"/>
      <c r="O24" s="35"/>
      <c r="P24" s="35"/>
      <c r="Q24" s="35"/>
      <c r="R24" s="35"/>
      <c r="S24" s="35"/>
      <c r="T24" s="35"/>
      <c r="U24" s="35"/>
      <c r="V24" s="35"/>
      <c r="W24" s="35"/>
    </row>
  </sheetData>
  <hyperlinks>
    <hyperlink ref="A2" location="Content!A1" display="Back to Content" xr:uid="{00000000-0004-0000-0C00-000000000000}"/>
  </hyperlinks>
  <pageMargins left="0.7" right="0.7" top="0.75" bottom="0.75" header="0.3" footer="0.3"/>
  <pageSetup paperSize="9" orientation="portrait" horizontalDpi="300" verticalDpi="300" r:id="rId1"/>
  <headerFooter>
    <oddFooter>&amp;C_x000D_&amp;1#&amp;"Calibri"&amp;12&amp;K000000 Classification: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C181"/>
  <sheetViews>
    <sheetView zoomScale="90" zoomScaleNormal="90" zoomScaleSheetLayoutView="70" workbookViewId="0">
      <pane xSplit="1" ySplit="6" topLeftCell="S7" activePane="bottomRight" state="frozen"/>
      <selection pane="topRight" activeCell="B1" sqref="B1"/>
      <selection pane="bottomLeft" activeCell="A7" sqref="A7"/>
      <selection pane="bottomRight" activeCell="AC4" sqref="AC4"/>
    </sheetView>
  </sheetViews>
  <sheetFormatPr defaultRowHeight="14.5"/>
  <cols>
    <col min="1" max="1" width="64.7265625" customWidth="1"/>
    <col min="2" max="2" width="9.1796875" bestFit="1" customWidth="1"/>
    <col min="3" max="3" width="8.7265625" bestFit="1" customWidth="1"/>
    <col min="4" max="4" width="9.26953125" bestFit="1" customWidth="1"/>
    <col min="5" max="5" width="8.7265625" bestFit="1" customWidth="1"/>
    <col min="6" max="6" width="9.81640625" bestFit="1" customWidth="1"/>
    <col min="7" max="7" width="8.54296875" bestFit="1" customWidth="1"/>
    <col min="8" max="9" width="9.26953125" customWidth="1"/>
    <col min="18" max="19" width="8.81640625" customWidth="1"/>
  </cols>
  <sheetData>
    <row r="1" spans="1:29" ht="21">
      <c r="A1" s="25" t="s">
        <v>282</v>
      </c>
      <c r="B1" s="24"/>
      <c r="C1" s="24"/>
      <c r="D1" s="24"/>
      <c r="E1" s="24"/>
      <c r="F1" s="24"/>
    </row>
    <row r="2" spans="1:29">
      <c r="A2" s="60" t="s">
        <v>202</v>
      </c>
      <c r="B2" s="60"/>
      <c r="C2" s="60"/>
      <c r="D2" s="60"/>
      <c r="E2" s="60"/>
      <c r="F2" s="60"/>
    </row>
    <row r="3" spans="1:29" ht="21">
      <c r="A3" s="24"/>
      <c r="B3" s="24"/>
      <c r="C3" s="24"/>
      <c r="D3" s="24"/>
      <c r="E3" s="24"/>
      <c r="F3" s="24"/>
      <c r="G3" s="24"/>
    </row>
    <row r="4" spans="1:29" ht="58">
      <c r="A4" s="61" t="s">
        <v>365</v>
      </c>
      <c r="B4" s="61"/>
      <c r="C4" s="61"/>
      <c r="D4" s="61"/>
      <c r="E4" s="61"/>
      <c r="F4" s="61"/>
      <c r="G4" s="25"/>
    </row>
    <row r="5" spans="1:29" ht="15.75" customHeight="1">
      <c r="B5" s="35"/>
      <c r="C5" s="35"/>
      <c r="D5" s="35"/>
      <c r="E5" s="35"/>
      <c r="F5" s="35"/>
      <c r="G5" s="25"/>
    </row>
    <row r="6" spans="1:29">
      <c r="A6" s="6" t="s">
        <v>203</v>
      </c>
      <c r="B6" s="110" t="s">
        <v>21</v>
      </c>
      <c r="C6" s="110" t="s">
        <v>22</v>
      </c>
      <c r="D6" s="110" t="s">
        <v>20</v>
      </c>
      <c r="E6" s="110" t="s">
        <v>23</v>
      </c>
      <c r="F6" s="110" t="s">
        <v>24</v>
      </c>
      <c r="G6" s="110" t="s">
        <v>264</v>
      </c>
      <c r="H6" s="110" t="s">
        <v>289</v>
      </c>
      <c r="I6" s="110" t="s">
        <v>338</v>
      </c>
      <c r="J6" s="110" t="s">
        <v>354</v>
      </c>
      <c r="K6" s="110" t="s">
        <v>359</v>
      </c>
      <c r="L6" s="110" t="s">
        <v>368</v>
      </c>
      <c r="M6" s="110" t="s">
        <v>373</v>
      </c>
      <c r="N6" s="110" t="s">
        <v>377</v>
      </c>
      <c r="O6" s="110" t="s">
        <v>382</v>
      </c>
      <c r="P6" s="110" t="s">
        <v>385</v>
      </c>
      <c r="Q6" s="110" t="s">
        <v>401</v>
      </c>
      <c r="R6" s="110" t="s">
        <v>406</v>
      </c>
      <c r="S6" s="110" t="s">
        <v>409</v>
      </c>
      <c r="T6" s="110" t="s">
        <v>413</v>
      </c>
      <c r="U6" s="110" t="s">
        <v>416</v>
      </c>
      <c r="V6" s="110" t="s">
        <v>456</v>
      </c>
      <c r="W6" s="110" t="s">
        <v>461</v>
      </c>
      <c r="X6" s="110" t="s">
        <v>465</v>
      </c>
      <c r="Y6" s="110" t="s">
        <v>469</v>
      </c>
      <c r="Z6" s="110" t="s">
        <v>473</v>
      </c>
      <c r="AA6" s="110" t="s">
        <v>478</v>
      </c>
      <c r="AB6" s="110" t="s">
        <v>481</v>
      </c>
      <c r="AC6" s="110" t="s">
        <v>484</v>
      </c>
    </row>
    <row r="7" spans="1:29">
      <c r="A7" s="3" t="s">
        <v>227</v>
      </c>
      <c r="B7" s="3"/>
      <c r="C7" s="3"/>
      <c r="D7" s="3"/>
      <c r="E7" s="3"/>
      <c r="F7" s="3"/>
      <c r="G7" s="3"/>
    </row>
    <row r="8" spans="1:29">
      <c r="A8" s="3" t="s">
        <v>14</v>
      </c>
      <c r="B8" s="3"/>
      <c r="C8" s="3"/>
      <c r="D8" s="3"/>
      <c r="E8" s="3"/>
      <c r="F8" s="3"/>
      <c r="G8" s="3"/>
    </row>
    <row r="9" spans="1:29">
      <c r="A9" t="s">
        <v>161</v>
      </c>
      <c r="B9" s="35">
        <v>2301.9885053000003</v>
      </c>
      <c r="C9" s="35">
        <v>2454.88</v>
      </c>
      <c r="D9" s="35">
        <v>2189.62</v>
      </c>
      <c r="E9" s="35">
        <v>2334.44</v>
      </c>
      <c r="F9" s="35">
        <v>2090.8200000000002</v>
      </c>
      <c r="G9" s="35">
        <v>1489.04</v>
      </c>
      <c r="H9" s="35">
        <v>1747.93</v>
      </c>
      <c r="I9" s="35">
        <v>1935.43</v>
      </c>
      <c r="J9" s="35">
        <v>1660.9970000000001</v>
      </c>
      <c r="K9" s="35">
        <v>1957.876</v>
      </c>
      <c r="L9" s="35">
        <v>1934.751</v>
      </c>
      <c r="M9" s="35">
        <v>2308.65</v>
      </c>
      <c r="N9" s="35">
        <v>2484.1411405000003</v>
      </c>
      <c r="O9" s="35">
        <v>2730.5315300999996</v>
      </c>
      <c r="P9" s="35">
        <v>2782.2841070000009</v>
      </c>
      <c r="Q9" s="35">
        <v>3039.8873905999985</v>
      </c>
      <c r="R9" s="35">
        <v>2968.4605342</v>
      </c>
      <c r="S9" s="35">
        <v>3153.0760071999998</v>
      </c>
      <c r="T9" s="35">
        <v>2751.7570000000001</v>
      </c>
      <c r="U9" s="35">
        <v>2974.4380000000001</v>
      </c>
      <c r="V9" s="35">
        <v>3054.8470000000002</v>
      </c>
      <c r="W9" s="35">
        <v>3268.3789999999999</v>
      </c>
      <c r="X9" s="35">
        <v>2930.5760472999996</v>
      </c>
      <c r="Y9" s="35">
        <v>3329.2559999999999</v>
      </c>
      <c r="Z9" s="35">
        <v>3073.415</v>
      </c>
      <c r="AA9" s="35">
        <v>3194.9376147999997</v>
      </c>
      <c r="AB9" s="35">
        <v>2816.029</v>
      </c>
      <c r="AC9" s="35">
        <v>3084.924</v>
      </c>
    </row>
    <row r="10" spans="1:29">
      <c r="A10" t="s">
        <v>162</v>
      </c>
      <c r="B10" s="35">
        <v>1917.3347726000002</v>
      </c>
      <c r="C10" s="35">
        <v>2208.52</v>
      </c>
      <c r="D10" s="35">
        <v>2135.15</v>
      </c>
      <c r="E10" s="35">
        <v>2404.65</v>
      </c>
      <c r="F10" s="35">
        <v>2301.9899999999998</v>
      </c>
      <c r="G10" s="35">
        <v>2454.88</v>
      </c>
      <c r="H10" s="35">
        <v>2189.62</v>
      </c>
      <c r="I10" s="35">
        <v>2334.44</v>
      </c>
      <c r="J10" s="35">
        <v>2090.8209999999999</v>
      </c>
      <c r="K10" s="35">
        <v>1489.0450000000001</v>
      </c>
      <c r="L10" s="35">
        <v>1747.93</v>
      </c>
      <c r="M10" s="35">
        <v>1935.432</v>
      </c>
      <c r="N10" s="35">
        <v>1660.9973212</v>
      </c>
      <c r="O10" s="35">
        <v>1957.8756389999999</v>
      </c>
      <c r="P10" s="35">
        <v>1934.7510436000009</v>
      </c>
      <c r="Q10" s="35">
        <v>2308.6502112999992</v>
      </c>
      <c r="R10" s="35">
        <v>2484.1411405000003</v>
      </c>
      <c r="S10" s="35">
        <v>2730.5315300999996</v>
      </c>
      <c r="T10" s="35">
        <v>2782.2840000000001</v>
      </c>
      <c r="U10" s="35">
        <v>3039.8870000000002</v>
      </c>
      <c r="V10" s="35">
        <v>2968.4609999999998</v>
      </c>
      <c r="W10" s="35">
        <v>3153.076</v>
      </c>
      <c r="X10" s="35">
        <v>2751.7566665999998</v>
      </c>
      <c r="Y10" s="35">
        <v>2974.4380000000001</v>
      </c>
      <c r="Z10" s="35">
        <v>3054.8470000000002</v>
      </c>
      <c r="AA10" s="35">
        <v>3268.3789661999995</v>
      </c>
      <c r="AB10" s="35">
        <v>2930.576</v>
      </c>
      <c r="AC10" s="35">
        <v>3329.2559999999999</v>
      </c>
    </row>
    <row r="11" spans="1:29">
      <c r="A11" t="s">
        <v>163</v>
      </c>
      <c r="B11" s="35">
        <v>384.65373270000009</v>
      </c>
      <c r="C11" s="35">
        <v>246.37</v>
      </c>
      <c r="D11" s="35">
        <v>54.47</v>
      </c>
      <c r="E11" s="35">
        <v>-70.209999999999994</v>
      </c>
      <c r="F11" s="35">
        <v>-211.17</v>
      </c>
      <c r="G11" s="35">
        <v>-965.84</v>
      </c>
      <c r="H11" s="35">
        <v>-441.69</v>
      </c>
      <c r="I11" s="35">
        <v>-399.01</v>
      </c>
      <c r="J11" s="35">
        <v>-429.82400000000001</v>
      </c>
      <c r="K11" s="35">
        <v>468.83100000000002</v>
      </c>
      <c r="L11" s="35">
        <v>186.822</v>
      </c>
      <c r="M11" s="35">
        <v>373.21800000000002</v>
      </c>
      <c r="N11" s="35">
        <v>823.14381930000036</v>
      </c>
      <c r="O11" s="35">
        <v>772.65589109999974</v>
      </c>
      <c r="P11" s="35">
        <v>847.53306339999995</v>
      </c>
      <c r="Q11" s="35">
        <v>731.2371792999993</v>
      </c>
      <c r="R11" s="35">
        <v>484.31939369999964</v>
      </c>
      <c r="S11" s="35">
        <v>422.54447710000022</v>
      </c>
      <c r="T11" s="35">
        <v>-30.527000000000001</v>
      </c>
      <c r="U11" s="35">
        <v>-65.448999999999998</v>
      </c>
      <c r="V11" s="35">
        <v>86.385999999999996</v>
      </c>
      <c r="W11" s="35">
        <v>115.303</v>
      </c>
      <c r="X11" s="35">
        <v>178.81938069999978</v>
      </c>
      <c r="Y11" s="35">
        <v>354.81799999999998</v>
      </c>
      <c r="Z11" s="35">
        <v>18.568000000000001</v>
      </c>
      <c r="AA11" s="35">
        <v>-73.441351399999803</v>
      </c>
      <c r="AB11" s="35">
        <v>-114.547</v>
      </c>
      <c r="AC11" s="35">
        <v>-244.33199999999999</v>
      </c>
    </row>
    <row r="12" spans="1:29">
      <c r="A12" t="s">
        <v>164</v>
      </c>
      <c r="B12" s="52">
        <v>20.061897285594601</v>
      </c>
      <c r="C12" s="52">
        <v>11.16</v>
      </c>
      <c r="D12" s="52">
        <v>2.5499999999999998</v>
      </c>
      <c r="E12" s="52">
        <v>-2.92</v>
      </c>
      <c r="F12" s="52">
        <v>-9.17</v>
      </c>
      <c r="G12" s="52">
        <v>-39.340000000000003</v>
      </c>
      <c r="H12" s="52">
        <v>-20.170000000000002</v>
      </c>
      <c r="I12" s="52">
        <v>-17.09</v>
      </c>
      <c r="J12" s="52">
        <v>-20.558</v>
      </c>
      <c r="K12" s="52">
        <v>31.484999999999999</v>
      </c>
      <c r="L12" s="52">
        <v>10.688000000000001</v>
      </c>
      <c r="M12" s="52">
        <v>19.283000000000001</v>
      </c>
      <c r="N12" s="52">
        <v>49.55720330152694</v>
      </c>
      <c r="O12" s="52">
        <v>39.463992283730533</v>
      </c>
      <c r="P12" s="52">
        <v>43.805794352899838</v>
      </c>
      <c r="Q12" s="52">
        <v>31.673796910457046</v>
      </c>
      <c r="R12" s="52">
        <v>19.496452347410393</v>
      </c>
      <c r="S12" s="52">
        <v>15.474806734223115</v>
      </c>
      <c r="T12" s="52">
        <v>-1.097</v>
      </c>
      <c r="U12" s="52">
        <v>-2.153</v>
      </c>
      <c r="V12" s="52">
        <v>2.91</v>
      </c>
      <c r="W12" s="52">
        <v>3.657</v>
      </c>
      <c r="X12" s="52">
        <v>6.4983718535310917</v>
      </c>
      <c r="Y12" s="52">
        <v>11.929</v>
      </c>
      <c r="Z12" s="52">
        <v>0.60799999999999998</v>
      </c>
      <c r="AA12" s="52">
        <v>-2.2470268031796459</v>
      </c>
      <c r="AB12" s="52">
        <v>-3.9089999999999998</v>
      </c>
      <c r="AC12" s="52">
        <v>-7.3390000000000004</v>
      </c>
    </row>
    <row r="13" spans="1:29">
      <c r="A13" s="63" t="s">
        <v>362</v>
      </c>
      <c r="B13" s="35"/>
      <c r="C13" s="83"/>
      <c r="D13" s="83"/>
      <c r="E13" s="83"/>
      <c r="F13" s="35"/>
      <c r="G13" s="35"/>
      <c r="H13" s="35"/>
      <c r="I13" s="35"/>
      <c r="J13" s="35"/>
      <c r="K13" s="35"/>
      <c r="L13" s="35"/>
      <c r="M13" s="35"/>
      <c r="N13" s="35"/>
      <c r="O13" s="35"/>
      <c r="P13" s="35"/>
      <c r="Q13" s="35"/>
      <c r="R13" s="35"/>
      <c r="S13" s="35"/>
      <c r="T13" s="35"/>
      <c r="U13" s="35"/>
      <c r="V13" s="35"/>
      <c r="W13" s="35"/>
      <c r="X13" s="35"/>
      <c r="Y13" s="35"/>
      <c r="Z13" s="35"/>
      <c r="AA13" s="35"/>
      <c r="AB13" s="35"/>
      <c r="AC13" s="35"/>
    </row>
    <row r="14" spans="1:29">
      <c r="A14" s="65" t="s">
        <v>226</v>
      </c>
      <c r="B14" s="79">
        <v>-73.721999999999994</v>
      </c>
      <c r="C14" s="79">
        <v>-49.63</v>
      </c>
      <c r="D14" s="79">
        <v>-96.42</v>
      </c>
      <c r="E14" s="79">
        <v>-71.16</v>
      </c>
      <c r="F14" s="79">
        <v>-74.95</v>
      </c>
      <c r="G14" s="79">
        <v>1.57</v>
      </c>
      <c r="H14" s="79">
        <v>83.61</v>
      </c>
      <c r="I14" s="79">
        <v>86.79</v>
      </c>
      <c r="J14" s="79">
        <v>129.52000000000001</v>
      </c>
      <c r="K14" s="79">
        <v>75.323999999999998</v>
      </c>
      <c r="L14" s="79">
        <v>31.841000000000001</v>
      </c>
      <c r="M14" s="79">
        <v>-0.79300000000000004</v>
      </c>
      <c r="N14" s="79">
        <v>-47.54</v>
      </c>
      <c r="O14" s="79">
        <v>-100.857</v>
      </c>
      <c r="P14" s="79">
        <v>-142.91900000000001</v>
      </c>
      <c r="Q14" s="79">
        <v>-194.22499999999999</v>
      </c>
      <c r="R14" s="79">
        <v>-162.17500000000001</v>
      </c>
      <c r="S14" s="79">
        <v>-190.31700000000001</v>
      </c>
      <c r="T14" s="79">
        <v>-124.095</v>
      </c>
      <c r="U14" s="79">
        <v>-50.975999999999999</v>
      </c>
      <c r="V14" s="79">
        <v>25.693000000000001</v>
      </c>
      <c r="W14" s="79">
        <v>47.728000000000002</v>
      </c>
      <c r="X14" s="79">
        <v>58.356999999999999</v>
      </c>
      <c r="Y14" s="79">
        <v>-31.533999999999999</v>
      </c>
      <c r="Z14" s="79">
        <v>-9.593</v>
      </c>
      <c r="AA14" s="79">
        <v>155.773</v>
      </c>
      <c r="AB14" s="79">
        <v>135.19</v>
      </c>
      <c r="AC14" s="79">
        <v>224.631</v>
      </c>
    </row>
    <row r="15" spans="1:29">
      <c r="A15" s="65" t="s">
        <v>165</v>
      </c>
      <c r="B15" s="79">
        <v>-123.352</v>
      </c>
      <c r="C15" s="79">
        <v>-150.07</v>
      </c>
      <c r="D15" s="79">
        <v>-68.64</v>
      </c>
      <c r="E15" s="79">
        <v>-7.83</v>
      </c>
      <c r="F15" s="79">
        <v>-40.71</v>
      </c>
      <c r="G15" s="79">
        <v>-20.51</v>
      </c>
      <c r="H15" s="79">
        <v>16.05</v>
      </c>
      <c r="I15" s="79">
        <v>10</v>
      </c>
      <c r="J15" s="79">
        <v>0</v>
      </c>
      <c r="K15" s="79">
        <v>0</v>
      </c>
      <c r="L15" s="79">
        <v>0</v>
      </c>
      <c r="M15" s="79">
        <v>-99.058000000000007</v>
      </c>
      <c r="N15" s="79">
        <v>-340.15</v>
      </c>
      <c r="O15" s="79">
        <v>-364.35</v>
      </c>
      <c r="P15" s="79">
        <v>-412.709</v>
      </c>
      <c r="Q15" s="79">
        <v>-251.53200000000001</v>
      </c>
      <c r="R15" s="79">
        <v>0</v>
      </c>
      <c r="S15" s="79">
        <v>0</v>
      </c>
      <c r="T15" s="79">
        <v>0</v>
      </c>
      <c r="U15" s="79">
        <v>0</v>
      </c>
      <c r="V15" s="79">
        <v>-239.715</v>
      </c>
      <c r="W15" s="79">
        <v>-183.214</v>
      </c>
      <c r="X15" s="79">
        <v>-196.93</v>
      </c>
      <c r="Y15" s="79">
        <v>-226.75</v>
      </c>
      <c r="Z15" s="79">
        <v>-19.971</v>
      </c>
      <c r="AA15" s="79">
        <v>-5.5</v>
      </c>
      <c r="AB15" s="79">
        <v>0</v>
      </c>
      <c r="AC15" s="79">
        <v>0</v>
      </c>
    </row>
    <row r="16" spans="1:29">
      <c r="A16" s="65" t="s">
        <v>390</v>
      </c>
      <c r="B16" s="79"/>
      <c r="C16" s="79"/>
      <c r="D16" s="79"/>
      <c r="E16" s="79"/>
      <c r="F16" s="79"/>
      <c r="G16" s="79"/>
      <c r="H16" s="79"/>
      <c r="I16" s="79"/>
      <c r="J16" s="79"/>
      <c r="K16" s="79"/>
      <c r="L16" s="79"/>
      <c r="M16" s="79"/>
      <c r="N16" s="79"/>
      <c r="O16" s="79"/>
      <c r="P16" s="79">
        <v>27</v>
      </c>
      <c r="Q16" s="79">
        <v>40.093000000000004</v>
      </c>
      <c r="R16" s="79">
        <v>13.481</v>
      </c>
      <c r="S16" s="79">
        <v>7.6040000000000001</v>
      </c>
      <c r="T16" s="79">
        <v>0.96599999999999997</v>
      </c>
      <c r="U16" s="79">
        <v>0</v>
      </c>
      <c r="V16" s="79">
        <v>0</v>
      </c>
      <c r="W16" s="79">
        <v>0</v>
      </c>
      <c r="X16" s="79">
        <v>0</v>
      </c>
      <c r="Y16" s="79">
        <v>0</v>
      </c>
      <c r="Z16" s="79">
        <v>0</v>
      </c>
      <c r="AA16" s="79">
        <v>0</v>
      </c>
      <c r="AB16" s="79">
        <v>0</v>
      </c>
      <c r="AC16" s="79">
        <v>0</v>
      </c>
    </row>
    <row r="17" spans="1:29" ht="19.5" customHeight="1">
      <c r="A17" s="26" t="s">
        <v>0</v>
      </c>
      <c r="B17" s="35">
        <v>187.57973270000011</v>
      </c>
      <c r="C17" s="35">
        <v>46.67</v>
      </c>
      <c r="D17" s="35">
        <v>-110.59</v>
      </c>
      <c r="E17" s="35">
        <v>-149.19999999999999</v>
      </c>
      <c r="F17" s="35">
        <v>-326.82</v>
      </c>
      <c r="G17" s="35">
        <v>-984.78</v>
      </c>
      <c r="H17" s="35">
        <v>-342.03</v>
      </c>
      <c r="I17" s="35">
        <v>-302.22000000000003</v>
      </c>
      <c r="J17" s="35">
        <v>-300.30399999999997</v>
      </c>
      <c r="K17" s="35">
        <v>544.15499999999997</v>
      </c>
      <c r="L17" s="35">
        <v>218.66300000000001</v>
      </c>
      <c r="M17" s="35">
        <v>273.36700000000002</v>
      </c>
      <c r="N17" s="35">
        <v>435.45381930000042</v>
      </c>
      <c r="O17" s="35">
        <v>307.44889109999974</v>
      </c>
      <c r="P17" s="35">
        <v>318.90506339999996</v>
      </c>
      <c r="Q17" s="35">
        <v>325.57317929999925</v>
      </c>
      <c r="R17" s="35">
        <v>335.62539369999962</v>
      </c>
      <c r="S17" s="35">
        <v>234.15847710000023</v>
      </c>
      <c r="T17" s="35">
        <v>-153.65600000000001</v>
      </c>
      <c r="U17" s="35">
        <v>-116.425</v>
      </c>
      <c r="V17" s="35">
        <v>-127.636</v>
      </c>
      <c r="W17" s="35">
        <v>-20.183</v>
      </c>
      <c r="X17" s="35">
        <v>40.246380699999776</v>
      </c>
      <c r="Y17" s="35">
        <v>96.534000000000006</v>
      </c>
      <c r="Z17" s="35">
        <v>-10.996</v>
      </c>
      <c r="AA17" s="35">
        <v>76.831648600000193</v>
      </c>
      <c r="AB17" s="35">
        <v>20.643000000000001</v>
      </c>
      <c r="AC17" s="35">
        <v>-19.701000000000001</v>
      </c>
    </row>
    <row r="18" spans="1:29" ht="19.5" customHeight="1">
      <c r="A18" s="26" t="s">
        <v>364</v>
      </c>
      <c r="B18" s="35">
        <v>1990.896</v>
      </c>
      <c r="C18" s="35">
        <v>2236.92</v>
      </c>
      <c r="D18" s="35">
        <v>2150.2629999999999</v>
      </c>
      <c r="E18" s="35">
        <v>2425.0700000000002</v>
      </c>
      <c r="F18" s="35">
        <v>2376.9340000000002</v>
      </c>
      <c r="G18" s="35">
        <v>2468.884</v>
      </c>
      <c r="H18" s="35">
        <v>2129.145</v>
      </c>
      <c r="I18" s="35">
        <v>2288.0450000000001</v>
      </c>
      <c r="J18" s="35">
        <v>1961.306</v>
      </c>
      <c r="K18" s="35">
        <v>1415.442</v>
      </c>
      <c r="L18" s="35">
        <v>1709.4680000000001</v>
      </c>
      <c r="M18" s="35">
        <v>1927.748</v>
      </c>
      <c r="N18" s="35">
        <v>1708.533797211591</v>
      </c>
      <c r="O18" s="35">
        <v>2036.3434069908431</v>
      </c>
      <c r="P18" s="35">
        <v>2019.6814336037141</v>
      </c>
      <c r="Q18" s="35">
        <v>2430.4775244767038</v>
      </c>
      <c r="R18" s="35">
        <v>2646.3155538722676</v>
      </c>
      <c r="S18" s="35">
        <v>2893.7075215422569</v>
      </c>
      <c r="T18" s="35">
        <v>2883.223</v>
      </c>
      <c r="U18" s="35">
        <v>3107.5459999999998</v>
      </c>
      <c r="V18" s="35">
        <v>2942.768</v>
      </c>
      <c r="W18" s="35">
        <v>3088.2579999999998</v>
      </c>
      <c r="X18" s="35">
        <v>2690.8378967604931</v>
      </c>
      <c r="Y18" s="35">
        <v>2968.6489999999999</v>
      </c>
      <c r="Z18" s="35">
        <v>3064.44</v>
      </c>
      <c r="AA18" s="35">
        <v>3175.9205204144832</v>
      </c>
      <c r="AB18" s="35">
        <v>2838.1529999999998</v>
      </c>
      <c r="AC18" s="35">
        <v>3167.0140000000001</v>
      </c>
    </row>
    <row r="19" spans="1:29">
      <c r="A19" s="26" t="s">
        <v>233</v>
      </c>
      <c r="B19" s="52">
        <v>9.4213828578603795</v>
      </c>
      <c r="C19" s="52">
        <v>2.09</v>
      </c>
      <c r="D19" s="52">
        <v>-5.14</v>
      </c>
      <c r="E19" s="52">
        <v>-6.15</v>
      </c>
      <c r="F19" s="80">
        <v>-13.749700000000001</v>
      </c>
      <c r="G19" s="52">
        <v>-39.89</v>
      </c>
      <c r="H19" s="52">
        <v>-16.059999999999999</v>
      </c>
      <c r="I19" s="52">
        <v>-13.21</v>
      </c>
      <c r="J19" s="52">
        <v>-15.311</v>
      </c>
      <c r="K19" s="52">
        <v>38.444000000000003</v>
      </c>
      <c r="L19" s="52">
        <v>12.791</v>
      </c>
      <c r="M19" s="52">
        <v>14.180999999999999</v>
      </c>
      <c r="N19" s="52">
        <v>25.486988903039666</v>
      </c>
      <c r="O19" s="52">
        <v>15.09808660192167</v>
      </c>
      <c r="P19" s="52">
        <v>15.789869535562259</v>
      </c>
      <c r="Q19" s="52">
        <v>13.395440855602935</v>
      </c>
      <c r="R19" s="52">
        <v>12.68274273674165</v>
      </c>
      <c r="S19" s="52">
        <v>8.2880344787636808</v>
      </c>
      <c r="T19" s="52">
        <v>-5.3289999999999997</v>
      </c>
      <c r="U19" s="52">
        <v>-3.7469999999999999</v>
      </c>
      <c r="V19" s="52">
        <v>-4.3369999999999997</v>
      </c>
      <c r="W19" s="52">
        <v>-0.65400000000000003</v>
      </c>
      <c r="X19" s="52">
        <v>1.4956820977009615</v>
      </c>
      <c r="Y19" s="52">
        <v>3.2519999999999998</v>
      </c>
      <c r="Z19" s="52">
        <v>-0.35899999999999999</v>
      </c>
      <c r="AA19" s="52">
        <v>2.4191930530419272</v>
      </c>
      <c r="AB19" s="52">
        <v>0.72699999999999998</v>
      </c>
      <c r="AC19" s="52">
        <v>-0.622</v>
      </c>
    </row>
    <row r="20" spans="1:29">
      <c r="A20" t="s">
        <v>234</v>
      </c>
      <c r="B20" s="52">
        <v>6.1954796584630802</v>
      </c>
      <c r="C20" s="52">
        <v>6.71</v>
      </c>
      <c r="D20" s="52">
        <v>3.19</v>
      </c>
      <c r="E20" s="52">
        <v>0.43</v>
      </c>
      <c r="F20" s="52">
        <v>1.71</v>
      </c>
      <c r="G20" s="52">
        <v>0.83</v>
      </c>
      <c r="H20" s="52">
        <v>-0.63</v>
      </c>
      <c r="I20" s="52">
        <v>-0.38</v>
      </c>
      <c r="J20" s="52">
        <v>0</v>
      </c>
      <c r="K20" s="52">
        <v>0</v>
      </c>
      <c r="L20" s="52">
        <v>0</v>
      </c>
      <c r="M20" s="52">
        <v>5.1390000000000002</v>
      </c>
      <c r="N20" s="52">
        <v>19.908883310072127</v>
      </c>
      <c r="O20" s="52">
        <v>17.892365243955062</v>
      </c>
      <c r="P20" s="52">
        <v>20.434361238029705</v>
      </c>
      <c r="Q20" s="52">
        <v>10.349077391865878</v>
      </c>
      <c r="R20" s="52">
        <v>0</v>
      </c>
      <c r="S20" s="52">
        <v>0</v>
      </c>
      <c r="T20" s="52">
        <v>0</v>
      </c>
      <c r="U20" s="52">
        <v>0</v>
      </c>
      <c r="V20" s="52">
        <v>8.1460000000000008</v>
      </c>
      <c r="W20" s="52">
        <v>5.9329999999999998</v>
      </c>
      <c r="X20" s="52">
        <v>7.3185382232457989</v>
      </c>
      <c r="Y20" s="52">
        <v>7.6379999999999999</v>
      </c>
      <c r="Z20" s="52">
        <v>0.65200000000000002</v>
      </c>
      <c r="AA20" s="52">
        <v>0.17317813731945048</v>
      </c>
      <c r="AB20" s="52">
        <v>0</v>
      </c>
      <c r="AC20" s="52">
        <v>0</v>
      </c>
    </row>
    <row r="21" spans="1:29">
      <c r="A21" s="27" t="s">
        <v>391</v>
      </c>
      <c r="B21" s="52"/>
      <c r="C21" s="52"/>
      <c r="D21" s="52"/>
      <c r="E21" s="52"/>
      <c r="F21" s="52"/>
      <c r="G21" s="52"/>
      <c r="H21" s="52"/>
      <c r="I21" s="52"/>
      <c r="J21" s="52"/>
      <c r="K21" s="52"/>
      <c r="L21" s="52"/>
      <c r="M21" s="52"/>
      <c r="N21" s="52"/>
      <c r="O21" s="52"/>
      <c r="P21" s="52">
        <v>-1.3368444919466307</v>
      </c>
      <c r="Q21" s="52">
        <v>-1.6495935303344251</v>
      </c>
      <c r="R21" s="52">
        <v>-0.60942526412897702</v>
      </c>
      <c r="S21" s="52">
        <v>-0.16673100116803913</v>
      </c>
      <c r="T21" s="52">
        <v>-3.4000000000000002E-2</v>
      </c>
      <c r="U21" s="52">
        <v>0</v>
      </c>
      <c r="V21" s="52">
        <v>0</v>
      </c>
      <c r="W21" s="52">
        <v>0</v>
      </c>
      <c r="X21" s="52">
        <v>0</v>
      </c>
      <c r="Y21" s="52">
        <v>0</v>
      </c>
      <c r="Z21" s="52">
        <v>0</v>
      </c>
      <c r="AA21" s="52">
        <v>0</v>
      </c>
      <c r="AB21" s="52">
        <v>0</v>
      </c>
      <c r="AC21" s="52">
        <v>0</v>
      </c>
    </row>
    <row r="22" spans="1:29">
      <c r="A22" s="27" t="s">
        <v>235</v>
      </c>
      <c r="B22" s="80">
        <v>4.4450347692710999</v>
      </c>
      <c r="C22" s="80">
        <v>2.36</v>
      </c>
      <c r="D22" s="80">
        <v>4.5</v>
      </c>
      <c r="E22" s="80">
        <v>2.8</v>
      </c>
      <c r="F22" s="80">
        <v>2.86</v>
      </c>
      <c r="G22" s="80">
        <v>-0.28999999999999998</v>
      </c>
      <c r="H22" s="80">
        <v>-3.47</v>
      </c>
      <c r="I22" s="80">
        <v>-3.51</v>
      </c>
      <c r="J22" s="80">
        <v>-5.2460000000000004</v>
      </c>
      <c r="K22" s="80">
        <v>-6.9589999999999996</v>
      </c>
      <c r="L22" s="80">
        <v>-2.1030000000000002</v>
      </c>
      <c r="M22" s="80">
        <v>-3.5999999999999997E-2</v>
      </c>
      <c r="N22" s="80">
        <v>4.161331088415146</v>
      </c>
      <c r="O22" s="80">
        <v>6.4735404378537993</v>
      </c>
      <c r="P22" s="80">
        <v>8.9184080712545022</v>
      </c>
      <c r="Q22" s="80">
        <v>9.5788721933226579</v>
      </c>
      <c r="R22" s="80">
        <v>7.3230000000000004</v>
      </c>
      <c r="S22" s="80">
        <v>7.4495493310066996</v>
      </c>
      <c r="T22" s="80">
        <v>4.266</v>
      </c>
      <c r="U22" s="80">
        <v>1.5940000000000001</v>
      </c>
      <c r="V22" s="80">
        <v>-0.89800000000000002</v>
      </c>
      <c r="W22" s="80">
        <v>-1.6220000000000001</v>
      </c>
      <c r="X22" s="80">
        <v>-2.3158484674156687</v>
      </c>
      <c r="Y22" s="80">
        <v>1.0389999999999999</v>
      </c>
      <c r="Z22" s="80">
        <v>0.315</v>
      </c>
      <c r="AA22" s="80">
        <v>-4.8393979935410236</v>
      </c>
      <c r="AB22" s="80">
        <v>-4.6360000000000001</v>
      </c>
      <c r="AC22" s="80">
        <v>-6.7169999999999996</v>
      </c>
    </row>
    <row r="23" spans="1:29">
      <c r="A23" s="64"/>
      <c r="B23" s="79"/>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row>
    <row r="24" spans="1:29">
      <c r="A24" s="25" t="s">
        <v>10</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row>
    <row r="25" spans="1:29">
      <c r="A25" s="62" t="s">
        <v>161</v>
      </c>
      <c r="B25" s="35">
        <v>1455.7859662000001</v>
      </c>
      <c r="C25" s="35">
        <v>1618.88</v>
      </c>
      <c r="D25" s="35">
        <v>1415.3</v>
      </c>
      <c r="E25" s="35">
        <v>1404.82</v>
      </c>
      <c r="F25" s="35">
        <v>1242.71</v>
      </c>
      <c r="G25" s="35">
        <v>838.37</v>
      </c>
      <c r="H25" s="35">
        <v>1069.53</v>
      </c>
      <c r="I25" s="35">
        <v>1047.33</v>
      </c>
      <c r="J25" s="35">
        <v>905.10400000000004</v>
      </c>
      <c r="K25" s="35">
        <v>1210.1379999999999</v>
      </c>
      <c r="L25" s="35">
        <v>1211.3150000000001</v>
      </c>
      <c r="M25" s="35">
        <v>1377.0609999999999</v>
      </c>
      <c r="N25" s="35">
        <v>1597.0271083999999</v>
      </c>
      <c r="O25" s="35">
        <v>1948.5962076000003</v>
      </c>
      <c r="P25" s="35">
        <v>1840.3952258000002</v>
      </c>
      <c r="Q25" s="35">
        <v>1903.5180209999994</v>
      </c>
      <c r="R25" s="35">
        <v>1878.3100443000001</v>
      </c>
      <c r="S25" s="35">
        <v>2108.5914763000001</v>
      </c>
      <c r="T25" s="35">
        <v>1774.597</v>
      </c>
      <c r="U25" s="35">
        <v>1854.865</v>
      </c>
      <c r="V25" s="35">
        <v>1851.9469999999999</v>
      </c>
      <c r="W25" s="35">
        <v>2041.393</v>
      </c>
      <c r="X25" s="35">
        <v>1778.3796627999996</v>
      </c>
      <c r="Y25" s="35">
        <v>1913.3710000000001</v>
      </c>
      <c r="Z25" s="35">
        <v>1859.288</v>
      </c>
      <c r="AA25" s="35">
        <v>1987.1925052999995</v>
      </c>
      <c r="AB25" s="35">
        <v>1698.2950000000001</v>
      </c>
      <c r="AC25" s="35">
        <v>1772.2180000000001</v>
      </c>
    </row>
    <row r="26" spans="1:29">
      <c r="A26" s="66" t="s">
        <v>162</v>
      </c>
      <c r="B26" s="35">
        <v>1191.6564662999999</v>
      </c>
      <c r="C26" s="35">
        <v>1418.01</v>
      </c>
      <c r="D26" s="35">
        <v>1333.64</v>
      </c>
      <c r="E26" s="35">
        <v>1455.09</v>
      </c>
      <c r="F26" s="35">
        <v>1455.79</v>
      </c>
      <c r="G26" s="35">
        <v>1618.88</v>
      </c>
      <c r="H26" s="35">
        <v>1415.3</v>
      </c>
      <c r="I26" s="35">
        <v>1404.82</v>
      </c>
      <c r="J26" s="35">
        <v>1242.712</v>
      </c>
      <c r="K26" s="35">
        <v>838.36699999999996</v>
      </c>
      <c r="L26" s="35">
        <v>1069.529</v>
      </c>
      <c r="M26" s="35">
        <v>1047.325</v>
      </c>
      <c r="N26" s="35">
        <v>905.1039803000001</v>
      </c>
      <c r="O26" s="35">
        <v>1210.1376549999998</v>
      </c>
      <c r="P26" s="35">
        <v>1211.3149042000005</v>
      </c>
      <c r="Q26" s="35">
        <v>1377.0613493999999</v>
      </c>
      <c r="R26" s="35">
        <v>1597.0271083999999</v>
      </c>
      <c r="S26" s="35">
        <v>1948.5962076000003</v>
      </c>
      <c r="T26" s="35">
        <v>1840.395</v>
      </c>
      <c r="U26" s="35">
        <v>1903.518</v>
      </c>
      <c r="V26" s="35">
        <v>1878.31</v>
      </c>
      <c r="W26" s="35">
        <v>2108.5909999999999</v>
      </c>
      <c r="X26" s="35">
        <v>1774.5966266000005</v>
      </c>
      <c r="Y26" s="35">
        <v>1854.865</v>
      </c>
      <c r="Z26" s="35">
        <v>1851.9469999999999</v>
      </c>
      <c r="AA26" s="35">
        <v>2041.3929580000001</v>
      </c>
      <c r="AB26" s="35">
        <v>1778.38</v>
      </c>
      <c r="AC26" s="35">
        <v>1913.3710000000001</v>
      </c>
    </row>
    <row r="27" spans="1:29">
      <c r="A27" s="66" t="s">
        <v>238</v>
      </c>
      <c r="B27" s="78">
        <v>264.12949990000016</v>
      </c>
      <c r="C27" s="78">
        <v>200.87</v>
      </c>
      <c r="D27" s="78">
        <v>81.66</v>
      </c>
      <c r="E27" s="78">
        <v>-50.27</v>
      </c>
      <c r="F27" s="78">
        <v>-213.07</v>
      </c>
      <c r="G27" s="78">
        <v>-780.51</v>
      </c>
      <c r="H27" s="78">
        <v>-345.77</v>
      </c>
      <c r="I27" s="78">
        <v>-357.49</v>
      </c>
      <c r="J27" s="78">
        <v>-337.608</v>
      </c>
      <c r="K27" s="78">
        <v>371.77</v>
      </c>
      <c r="L27" s="78">
        <v>141.786</v>
      </c>
      <c r="M27" s="78">
        <v>329.73599999999999</v>
      </c>
      <c r="N27" s="78">
        <v>691.92312809999976</v>
      </c>
      <c r="O27" s="78">
        <v>738.45855260000053</v>
      </c>
      <c r="P27" s="78">
        <v>629.08032159999971</v>
      </c>
      <c r="Q27" s="78">
        <v>526.45667159999948</v>
      </c>
      <c r="R27" s="78">
        <v>281.28293590000021</v>
      </c>
      <c r="S27" s="78">
        <v>159.99526869999977</v>
      </c>
      <c r="T27" s="78">
        <v>-65.799000000000007</v>
      </c>
      <c r="U27" s="78">
        <v>-48.652999999999999</v>
      </c>
      <c r="V27" s="78">
        <v>-26.363</v>
      </c>
      <c r="W27" s="78">
        <v>-67.198999999999998</v>
      </c>
      <c r="X27" s="78">
        <v>3.78303619999906</v>
      </c>
      <c r="Y27" s="78">
        <v>58.506</v>
      </c>
      <c r="Z27" s="78">
        <v>7.3410000000000002</v>
      </c>
      <c r="AA27" s="78">
        <v>-54.200452700000596</v>
      </c>
      <c r="AB27" s="78">
        <v>-80.084999999999994</v>
      </c>
      <c r="AC27" s="78">
        <v>-141.15299999999999</v>
      </c>
    </row>
    <row r="28" spans="1:29">
      <c r="A28" s="66" t="s">
        <v>236</v>
      </c>
      <c r="B28" s="52">
        <v>22.164903004311402</v>
      </c>
      <c r="C28" s="52">
        <v>14.17</v>
      </c>
      <c r="D28" s="52">
        <v>6.12</v>
      </c>
      <c r="E28" s="52">
        <v>-3.45</v>
      </c>
      <c r="F28" s="52">
        <v>-14.64</v>
      </c>
      <c r="G28" s="52">
        <v>-48.21</v>
      </c>
      <c r="H28" s="52">
        <v>-24.43</v>
      </c>
      <c r="I28" s="52">
        <v>-25.45</v>
      </c>
      <c r="J28" s="52">
        <v>-27.167000000000002</v>
      </c>
      <c r="K28" s="52">
        <v>44.344999999999999</v>
      </c>
      <c r="L28" s="52">
        <v>13.257</v>
      </c>
      <c r="M28" s="52">
        <v>31.484000000000002</v>
      </c>
      <c r="N28" s="52">
        <v>76.446810881403835</v>
      </c>
      <c r="O28" s="52">
        <v>61.022690232707511</v>
      </c>
      <c r="P28" s="52">
        <v>51.933673020845795</v>
      </c>
      <c r="Q28" s="52">
        <v>38.230444259392087</v>
      </c>
      <c r="R28" s="52">
        <v>17.612909287545332</v>
      </c>
      <c r="S28" s="52">
        <v>8.210796473685992</v>
      </c>
      <c r="T28" s="52">
        <v>-3.5750000000000002</v>
      </c>
      <c r="U28" s="52">
        <v>-2.556</v>
      </c>
      <c r="V28" s="52">
        <v>-1.4039999999999999</v>
      </c>
      <c r="W28" s="52">
        <v>-3.1869999999999998</v>
      </c>
      <c r="X28" s="52">
        <v>0.21317724508735741</v>
      </c>
      <c r="Y28" s="52">
        <v>3.1539999999999999</v>
      </c>
      <c r="Z28" s="52">
        <v>0.39600000000000002</v>
      </c>
      <c r="AA28" s="52">
        <v>-2.6550719932482787</v>
      </c>
      <c r="AB28" s="52">
        <v>-4.5030000000000001</v>
      </c>
      <c r="AC28" s="52">
        <v>-7.3769999999999998</v>
      </c>
    </row>
    <row r="29" spans="1:29">
      <c r="A29" s="63" t="s">
        <v>362</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row>
    <row r="30" spans="1:29">
      <c r="A30" s="65" t="s">
        <v>226</v>
      </c>
      <c r="B30" s="79">
        <v>-50.953000000000003</v>
      </c>
      <c r="C30" s="79">
        <v>-37</v>
      </c>
      <c r="D30" s="79">
        <v>-69.84</v>
      </c>
      <c r="E30" s="79">
        <v>-47.99</v>
      </c>
      <c r="F30" s="79">
        <v>-54.55</v>
      </c>
      <c r="G30" s="79">
        <v>-0.08</v>
      </c>
      <c r="H30" s="79">
        <v>62.34</v>
      </c>
      <c r="I30" s="79">
        <v>62.37</v>
      </c>
      <c r="J30" s="79">
        <v>95.2</v>
      </c>
      <c r="K30" s="79">
        <v>52.25</v>
      </c>
      <c r="L30" s="79">
        <v>22.138999999999999</v>
      </c>
      <c r="M30" s="79">
        <v>-5.0510000000000002</v>
      </c>
      <c r="N30" s="79">
        <v>-32.200000000000003</v>
      </c>
      <c r="O30" s="79">
        <v>-83.180999999999997</v>
      </c>
      <c r="P30" s="79">
        <v>-122.962</v>
      </c>
      <c r="Q30" s="79">
        <v>-159.245</v>
      </c>
      <c r="R30" s="79">
        <v>-132.30000000000001</v>
      </c>
      <c r="S30" s="79">
        <v>-152.352</v>
      </c>
      <c r="T30" s="79">
        <v>-87.668999999999997</v>
      </c>
      <c r="U30" s="79">
        <v>-32.753999999999998</v>
      </c>
      <c r="V30" s="79">
        <v>19.648</v>
      </c>
      <c r="W30" s="79">
        <v>35.883000000000003</v>
      </c>
      <c r="X30" s="79">
        <v>48.661000000000001</v>
      </c>
      <c r="Y30" s="79">
        <v>-23.806999999999999</v>
      </c>
      <c r="Z30" s="79">
        <v>-8.9619999999999997</v>
      </c>
      <c r="AA30" s="79">
        <v>124.13500000000001</v>
      </c>
      <c r="AB30" s="79">
        <v>100.30200000000001</v>
      </c>
      <c r="AC30" s="79">
        <v>161.66499999999999</v>
      </c>
    </row>
    <row r="31" spans="1:29">
      <c r="A31" s="65" t="s">
        <v>165</v>
      </c>
      <c r="B31" s="35">
        <v>-75.87</v>
      </c>
      <c r="C31" s="35">
        <v>-113</v>
      </c>
      <c r="D31" s="35">
        <v>-113.64</v>
      </c>
      <c r="E31" s="35">
        <v>-52.83</v>
      </c>
      <c r="F31" s="35">
        <v>-40.71</v>
      </c>
      <c r="G31" s="35">
        <v>-20.51</v>
      </c>
      <c r="H31" s="35">
        <v>16.05</v>
      </c>
      <c r="I31" s="35">
        <v>10</v>
      </c>
      <c r="J31" s="35">
        <v>0</v>
      </c>
      <c r="K31" s="35">
        <v>0</v>
      </c>
      <c r="L31" s="35">
        <v>0</v>
      </c>
      <c r="M31" s="35">
        <v>-99.058000000000007</v>
      </c>
      <c r="N31" s="35">
        <v>-340.15</v>
      </c>
      <c r="O31" s="35">
        <v>-364.35</v>
      </c>
      <c r="P31" s="35">
        <v>-412.709</v>
      </c>
      <c r="Q31" s="35">
        <v>-251.53200000000001</v>
      </c>
      <c r="R31" s="35">
        <v>0</v>
      </c>
      <c r="S31" s="35">
        <v>0</v>
      </c>
      <c r="T31" s="35">
        <v>0</v>
      </c>
      <c r="U31" s="35">
        <v>0</v>
      </c>
      <c r="V31" s="35">
        <v>-56.908999999999999</v>
      </c>
      <c r="W31" s="35">
        <v>-58.082999999999998</v>
      </c>
      <c r="X31" s="35">
        <v>-64.561000000000007</v>
      </c>
      <c r="Y31" s="35">
        <v>-70.489000000000004</v>
      </c>
      <c r="Z31" s="35">
        <v>-19.971</v>
      </c>
      <c r="AA31" s="35">
        <v>-5.5</v>
      </c>
      <c r="AB31" s="35">
        <v>0</v>
      </c>
      <c r="AC31" s="35">
        <v>0</v>
      </c>
    </row>
    <row r="32" spans="1:29">
      <c r="A32" s="65" t="s">
        <v>390</v>
      </c>
      <c r="B32" s="35"/>
      <c r="C32" s="35"/>
      <c r="D32" s="35"/>
      <c r="E32" s="35"/>
      <c r="F32" s="35"/>
      <c r="G32" s="35"/>
      <c r="H32" s="35"/>
      <c r="I32" s="35"/>
      <c r="J32" s="35"/>
      <c r="K32" s="35"/>
      <c r="L32" s="35"/>
      <c r="M32" s="35"/>
      <c r="N32" s="35"/>
      <c r="O32" s="35"/>
      <c r="P32" s="35">
        <v>18.012</v>
      </c>
      <c r="Q32" s="35">
        <v>24.056000000000001</v>
      </c>
      <c r="R32" s="35">
        <v>7.6870000000000003</v>
      </c>
      <c r="S32" s="35">
        <v>1.931</v>
      </c>
      <c r="T32" s="35">
        <v>0.438</v>
      </c>
      <c r="U32" s="35">
        <v>0</v>
      </c>
      <c r="V32" s="35">
        <v>0</v>
      </c>
      <c r="W32" s="35">
        <v>0</v>
      </c>
      <c r="X32" s="35">
        <v>0</v>
      </c>
      <c r="Y32" s="35">
        <v>0</v>
      </c>
      <c r="Z32" s="35">
        <v>0</v>
      </c>
      <c r="AA32" s="35">
        <v>0</v>
      </c>
      <c r="AB32" s="35">
        <v>0</v>
      </c>
      <c r="AC32" s="35">
        <v>0</v>
      </c>
    </row>
    <row r="33" spans="1:29">
      <c r="A33" s="66" t="s">
        <v>0</v>
      </c>
      <c r="B33" s="35">
        <v>137.30649990000015</v>
      </c>
      <c r="C33" s="35">
        <v>50.87</v>
      </c>
      <c r="D33" s="35">
        <v>-101.82</v>
      </c>
      <c r="E33" s="35">
        <v>-151.1</v>
      </c>
      <c r="F33" s="35">
        <v>-308.33</v>
      </c>
      <c r="G33" s="35">
        <v>-801.1</v>
      </c>
      <c r="H33" s="35">
        <v>-267.38</v>
      </c>
      <c r="I33" s="35">
        <v>-285.12</v>
      </c>
      <c r="J33" s="35">
        <v>-242.40799999999999</v>
      </c>
      <c r="K33" s="35">
        <v>424.02</v>
      </c>
      <c r="L33" s="35">
        <v>163.92500000000001</v>
      </c>
      <c r="M33" s="35">
        <v>225.62700000000001</v>
      </c>
      <c r="N33" s="35">
        <v>319.57312809999974</v>
      </c>
      <c r="O33" s="35">
        <v>290.92755260000047</v>
      </c>
      <c r="P33" s="35">
        <v>111.42132159999971</v>
      </c>
      <c r="Q33" s="35">
        <v>139.73567159999948</v>
      </c>
      <c r="R33" s="35">
        <v>156.66993590000021</v>
      </c>
      <c r="S33" s="35">
        <v>9.5742686999997666</v>
      </c>
      <c r="T33" s="35">
        <v>-153.03</v>
      </c>
      <c r="U33" s="35">
        <v>-81.406999999999996</v>
      </c>
      <c r="V33" s="35">
        <v>-63.624000000000002</v>
      </c>
      <c r="W33" s="35">
        <v>-89.399000000000001</v>
      </c>
      <c r="X33" s="35">
        <v>-12.116963800000946</v>
      </c>
      <c r="Y33" s="35">
        <v>-35.79</v>
      </c>
      <c r="Z33" s="35">
        <v>-21.591999999999999</v>
      </c>
      <c r="AA33" s="35">
        <v>64.434547299999409</v>
      </c>
      <c r="AB33" s="35">
        <v>20.216999999999999</v>
      </c>
      <c r="AC33" s="35">
        <v>20.512</v>
      </c>
    </row>
    <row r="34" spans="1:29">
      <c r="A34" s="26" t="s">
        <v>364</v>
      </c>
      <c r="B34" s="35">
        <v>1242.5329999999999</v>
      </c>
      <c r="C34" s="35">
        <v>1439.78</v>
      </c>
      <c r="D34" s="35">
        <v>1376.5219999999999</v>
      </c>
      <c r="E34" s="35">
        <v>1499.204</v>
      </c>
      <c r="F34" s="35">
        <v>1510.3330000000001</v>
      </c>
      <c r="G34" s="35">
        <v>1630.0350000000001</v>
      </c>
      <c r="H34" s="35">
        <v>1365.3130000000001</v>
      </c>
      <c r="I34" s="35">
        <v>1369.0619999999999</v>
      </c>
      <c r="J34" s="35">
        <v>1147.492</v>
      </c>
      <c r="K34" s="35">
        <v>787.24300000000005</v>
      </c>
      <c r="L34" s="35">
        <v>1042.1210000000001</v>
      </c>
      <c r="M34" s="35">
        <v>1045.482</v>
      </c>
      <c r="N34" s="35">
        <v>937.30830672421916</v>
      </c>
      <c r="O34" s="35">
        <v>1272.3697493469158</v>
      </c>
      <c r="P34" s="35">
        <v>1281.7528066498514</v>
      </c>
      <c r="Q34" s="35">
        <v>1475.4398823819704</v>
      </c>
      <c r="R34" s="35">
        <v>1729.3265982470286</v>
      </c>
      <c r="S34" s="35">
        <v>2080.67314520731</v>
      </c>
      <c r="T34" s="35">
        <v>1911.3309999999999</v>
      </c>
      <c r="U34" s="35">
        <v>1949.0619999999999</v>
      </c>
      <c r="V34" s="35">
        <v>1858.662</v>
      </c>
      <c r="W34" s="35">
        <v>2057.1680000000001</v>
      </c>
      <c r="X34" s="35">
        <v>1728.4801197487168</v>
      </c>
      <c r="Y34" s="35">
        <v>1850.749</v>
      </c>
      <c r="Z34" s="35">
        <v>1860.9090000000001</v>
      </c>
      <c r="AA34" s="35">
        <v>1966.2226957947507</v>
      </c>
      <c r="AB34" s="35">
        <v>1711.5309999999999</v>
      </c>
      <c r="AC34" s="35">
        <v>1794.7809999999999</v>
      </c>
    </row>
    <row r="35" spans="1:29">
      <c r="A35" s="62" t="s">
        <v>204</v>
      </c>
      <c r="B35" s="52">
        <v>11.0463797184232</v>
      </c>
      <c r="C35" s="52">
        <v>3.53</v>
      </c>
      <c r="D35" s="52">
        <v>-7.4</v>
      </c>
      <c r="E35" s="52">
        <v>-10.08</v>
      </c>
      <c r="F35" s="52">
        <v>-20.41</v>
      </c>
      <c r="G35" s="52">
        <v>-49.15</v>
      </c>
      <c r="H35" s="52">
        <v>-19.579999999999998</v>
      </c>
      <c r="I35" s="52">
        <v>-20.83</v>
      </c>
      <c r="J35" s="52">
        <v>-21.125</v>
      </c>
      <c r="K35" s="52">
        <v>53.860999999999997</v>
      </c>
      <c r="L35" s="52">
        <v>15.73</v>
      </c>
      <c r="M35" s="52">
        <v>21.581</v>
      </c>
      <c r="N35" s="52">
        <v>34.09477178505648</v>
      </c>
      <c r="O35" s="52">
        <v>22.865016458409851</v>
      </c>
      <c r="P35" s="52">
        <v>8.6928868828635011</v>
      </c>
      <c r="Q35" s="52">
        <v>9.4707804274890748</v>
      </c>
      <c r="R35" s="52">
        <v>9.0595921012729619</v>
      </c>
      <c r="S35" s="52">
        <v>0.46015246181522784</v>
      </c>
      <c r="T35" s="52">
        <v>-8.0060000000000002</v>
      </c>
      <c r="U35" s="52">
        <v>-4.1769999999999996</v>
      </c>
      <c r="V35" s="52">
        <v>-3.423</v>
      </c>
      <c r="W35" s="52">
        <v>-4.3460000000000001</v>
      </c>
      <c r="X35" s="52">
        <v>-0.70101840695526696</v>
      </c>
      <c r="Y35" s="52">
        <v>-1.9339999999999999</v>
      </c>
      <c r="Z35" s="52">
        <v>-1.1599999999999999</v>
      </c>
      <c r="AA35" s="52">
        <v>3.2770727058439761</v>
      </c>
      <c r="AB35" s="52">
        <v>1.181</v>
      </c>
      <c r="AC35" s="52">
        <v>1.143</v>
      </c>
    </row>
    <row r="36" spans="1:29">
      <c r="A36" s="62" t="s">
        <v>234</v>
      </c>
      <c r="B36" s="52">
        <v>6.1037811745776303</v>
      </c>
      <c r="C36" s="52">
        <v>7.84</v>
      </c>
      <c r="D36" s="52">
        <v>8.26</v>
      </c>
      <c r="E36" s="52">
        <v>3.52</v>
      </c>
      <c r="F36" s="52">
        <v>2.7</v>
      </c>
      <c r="G36" s="52">
        <v>1.26</v>
      </c>
      <c r="H36" s="52">
        <v>-0.93</v>
      </c>
      <c r="I36" s="52">
        <v>-0.56999999999999995</v>
      </c>
      <c r="J36" s="52">
        <v>0</v>
      </c>
      <c r="K36" s="52">
        <v>0</v>
      </c>
      <c r="L36" s="52">
        <v>0</v>
      </c>
      <c r="M36" s="52">
        <v>9.4749999999999996</v>
      </c>
      <c r="N36" s="52">
        <v>36.290087003366452</v>
      </c>
      <c r="O36" s="52">
        <v>28.635544045825849</v>
      </c>
      <c r="P36" s="52">
        <v>32.19879822839691</v>
      </c>
      <c r="Q36" s="52">
        <v>17.047932823526722</v>
      </c>
      <c r="R36" s="52">
        <v>0</v>
      </c>
      <c r="S36" s="52">
        <v>0</v>
      </c>
      <c r="T36" s="52">
        <v>0</v>
      </c>
      <c r="U36" s="52">
        <v>0</v>
      </c>
      <c r="V36" s="52">
        <v>3.0619999999999998</v>
      </c>
      <c r="W36" s="52">
        <v>2.823</v>
      </c>
      <c r="X36" s="52">
        <v>3.7351311861999177</v>
      </c>
      <c r="Y36" s="52">
        <v>3.8090000000000002</v>
      </c>
      <c r="Z36" s="52">
        <v>1.073</v>
      </c>
      <c r="AA36" s="52">
        <v>0.27972416409204809</v>
      </c>
      <c r="AB36" s="52">
        <v>0</v>
      </c>
      <c r="AC36" s="52">
        <v>0</v>
      </c>
    </row>
    <row r="37" spans="1:29">
      <c r="A37" s="62" t="s">
        <v>388</v>
      </c>
      <c r="B37" s="52"/>
      <c r="C37" s="52"/>
      <c r="D37" s="52"/>
      <c r="E37" s="52"/>
      <c r="F37" s="52"/>
      <c r="G37" s="52"/>
      <c r="H37" s="52"/>
      <c r="I37" s="52"/>
      <c r="J37" s="52"/>
      <c r="K37" s="52"/>
      <c r="L37" s="52"/>
      <c r="M37" s="52"/>
      <c r="N37" s="52"/>
      <c r="O37" s="52"/>
      <c r="P37" s="52">
        <v>-1.4052631604590284</v>
      </c>
      <c r="Q37" s="52">
        <v>-1.6304290189827093</v>
      </c>
      <c r="R37" s="52">
        <v>-0.54500000000000004</v>
      </c>
      <c r="S37" s="52">
        <v>-9.2806503724428224E-2</v>
      </c>
      <c r="T37" s="52">
        <v>-2.3E-2</v>
      </c>
      <c r="U37" s="52">
        <v>0</v>
      </c>
      <c r="V37" s="52">
        <v>0</v>
      </c>
      <c r="W37" s="52">
        <v>0</v>
      </c>
      <c r="X37" s="52">
        <v>0</v>
      </c>
      <c r="Y37" s="52">
        <v>0</v>
      </c>
      <c r="Z37" s="52">
        <v>0</v>
      </c>
      <c r="AA37" s="52">
        <v>0</v>
      </c>
      <c r="AB37" s="52">
        <v>0</v>
      </c>
      <c r="AC37" s="52">
        <v>0</v>
      </c>
    </row>
    <row r="38" spans="1:29">
      <c r="A38" s="29" t="s">
        <v>237</v>
      </c>
      <c r="B38" s="81">
        <v>5.0147421113106203</v>
      </c>
      <c r="C38" s="81">
        <v>2.78</v>
      </c>
      <c r="D38" s="81">
        <v>5.26</v>
      </c>
      <c r="E38" s="81">
        <v>3.1</v>
      </c>
      <c r="F38" s="81">
        <v>3.08</v>
      </c>
      <c r="G38" s="81">
        <v>-0.33</v>
      </c>
      <c r="H38" s="81">
        <v>-3.92</v>
      </c>
      <c r="I38" s="81">
        <v>-4.05</v>
      </c>
      <c r="J38" s="81">
        <v>-6.0419999999999998</v>
      </c>
      <c r="K38" s="81">
        <v>-9.5169999999999995</v>
      </c>
      <c r="L38" s="81">
        <v>-2.4729999999999999</v>
      </c>
      <c r="M38" s="81">
        <v>0.42799999999999999</v>
      </c>
      <c r="N38" s="81">
        <v>6.0619520929809028</v>
      </c>
      <c r="O38" s="81">
        <v>9.522129728471814</v>
      </c>
      <c r="P38" s="81">
        <v>12.447251070044416</v>
      </c>
      <c r="Q38" s="81">
        <v>13.342160027359</v>
      </c>
      <c r="R38" s="81">
        <v>8.997825471045882</v>
      </c>
      <c r="S38" s="81">
        <v>7.8434505155951921</v>
      </c>
      <c r="T38" s="81">
        <v>4.4539999999999997</v>
      </c>
      <c r="U38" s="81">
        <v>1.621</v>
      </c>
      <c r="V38" s="81">
        <v>-1.042</v>
      </c>
      <c r="W38" s="81">
        <v>-1.665</v>
      </c>
      <c r="X38" s="81">
        <v>-2.820935534157293</v>
      </c>
      <c r="Y38" s="81">
        <v>1.2789999999999999</v>
      </c>
      <c r="Z38" s="81">
        <v>0.48399999999999999</v>
      </c>
      <c r="AA38" s="81">
        <v>-6.2118688631843035</v>
      </c>
      <c r="AB38" s="81">
        <v>-5.6840000000000002</v>
      </c>
      <c r="AC38" s="81">
        <v>-8.52</v>
      </c>
    </row>
    <row r="39" spans="1:29">
      <c r="A39" s="2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row>
    <row r="40" spans="1:29">
      <c r="A40" s="25" t="s">
        <v>13</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row>
    <row r="41" spans="1:29">
      <c r="A41" t="s">
        <v>161</v>
      </c>
      <c r="B41" s="79">
        <v>846.20253910000008</v>
      </c>
      <c r="C41" s="79">
        <v>836.01</v>
      </c>
      <c r="D41" s="79">
        <v>774.32</v>
      </c>
      <c r="E41" s="79">
        <v>929.63</v>
      </c>
      <c r="F41" s="79">
        <v>848.11</v>
      </c>
      <c r="G41" s="79">
        <v>650.67999999999995</v>
      </c>
      <c r="H41" s="79">
        <v>678.4</v>
      </c>
      <c r="I41" s="79">
        <v>888.11</v>
      </c>
      <c r="J41" s="79">
        <v>755.89300000000003</v>
      </c>
      <c r="K41" s="79">
        <v>747.73800000000006</v>
      </c>
      <c r="L41" s="79">
        <v>723.43600000000004</v>
      </c>
      <c r="M41" s="79">
        <v>931.58900000000006</v>
      </c>
      <c r="N41" s="79">
        <v>887.11403210000003</v>
      </c>
      <c r="O41" s="79">
        <v>781.93532249999987</v>
      </c>
      <c r="P41" s="79">
        <v>941.88888120000001</v>
      </c>
      <c r="Q41" s="79">
        <v>1136.3693696000005</v>
      </c>
      <c r="R41" s="79">
        <v>1090.1504898999999</v>
      </c>
      <c r="S41" s="79">
        <v>1044.4845309000002</v>
      </c>
      <c r="T41" s="79">
        <v>977.16</v>
      </c>
      <c r="U41" s="79">
        <v>1119.5730000000001</v>
      </c>
      <c r="V41" s="79">
        <v>1202.9000000000001</v>
      </c>
      <c r="W41" s="79">
        <v>1226.9860000000001</v>
      </c>
      <c r="X41" s="79">
        <v>1152.1963844999998</v>
      </c>
      <c r="Y41" s="79">
        <v>1415.885</v>
      </c>
      <c r="Z41" s="79">
        <v>1214.126</v>
      </c>
      <c r="AA41" s="79">
        <v>1207.7451095000004</v>
      </c>
      <c r="AB41" s="79">
        <v>1117.7339999999999</v>
      </c>
      <c r="AC41" s="79">
        <v>1312.7059999999999</v>
      </c>
    </row>
    <row r="42" spans="1:29">
      <c r="A42" t="s">
        <v>162</v>
      </c>
      <c r="B42" s="35">
        <v>725.67830630000003</v>
      </c>
      <c r="C42" s="35">
        <v>790.51</v>
      </c>
      <c r="D42" s="35">
        <v>801.51</v>
      </c>
      <c r="E42" s="35">
        <v>949.57</v>
      </c>
      <c r="F42" s="35">
        <v>846.2</v>
      </c>
      <c r="G42" s="35">
        <v>836.01</v>
      </c>
      <c r="H42" s="35">
        <v>774.32</v>
      </c>
      <c r="I42" s="35">
        <v>929.63</v>
      </c>
      <c r="J42" s="35">
        <v>848.10900000000004</v>
      </c>
      <c r="K42" s="35">
        <v>650.67700000000002</v>
      </c>
      <c r="L42" s="35">
        <v>678.40099999999995</v>
      </c>
      <c r="M42" s="35">
        <v>888.10699999999997</v>
      </c>
      <c r="N42" s="35">
        <v>755.8933409</v>
      </c>
      <c r="O42" s="35">
        <v>747.7379840000001</v>
      </c>
      <c r="P42" s="35">
        <v>723.43613939999966</v>
      </c>
      <c r="Q42" s="35">
        <v>931.58886190000021</v>
      </c>
      <c r="R42" s="35">
        <v>887.11403210000003</v>
      </c>
      <c r="S42" s="35">
        <v>781.93532249999987</v>
      </c>
      <c r="T42" s="35">
        <v>941.88900000000001</v>
      </c>
      <c r="U42" s="35">
        <v>1136.3689999999999</v>
      </c>
      <c r="V42" s="35">
        <v>1090.1500000000001</v>
      </c>
      <c r="W42" s="35">
        <v>1044.4849999999999</v>
      </c>
      <c r="X42" s="35">
        <v>977.16003999999975</v>
      </c>
      <c r="Y42" s="35">
        <v>1119.5730000000001</v>
      </c>
      <c r="Z42" s="35">
        <v>1202.9000000000001</v>
      </c>
      <c r="AA42" s="35">
        <v>1226.9860082</v>
      </c>
      <c r="AB42" s="35">
        <v>1152.1959999999999</v>
      </c>
      <c r="AC42" s="35">
        <v>1415.885</v>
      </c>
    </row>
    <row r="43" spans="1:29">
      <c r="A43" t="s">
        <v>238</v>
      </c>
      <c r="B43" s="35">
        <v>120.52423280000005</v>
      </c>
      <c r="C43" s="35">
        <v>45.5</v>
      </c>
      <c r="D43" s="35">
        <v>-27.19</v>
      </c>
      <c r="E43" s="35">
        <v>-19.940000000000001</v>
      </c>
      <c r="F43" s="52">
        <v>1.91</v>
      </c>
      <c r="G43" s="35">
        <v>-185.33</v>
      </c>
      <c r="H43" s="35">
        <v>-95.91</v>
      </c>
      <c r="I43" s="35">
        <v>-41.52</v>
      </c>
      <c r="J43" s="35">
        <v>-92.215999999999994</v>
      </c>
      <c r="K43" s="35">
        <v>97.061000000000007</v>
      </c>
      <c r="L43" s="35">
        <v>45.034999999999997</v>
      </c>
      <c r="M43" s="35">
        <v>43.481000000000002</v>
      </c>
      <c r="N43" s="35">
        <v>131.22069120000003</v>
      </c>
      <c r="O43" s="35">
        <v>34.197338499999773</v>
      </c>
      <c r="P43" s="35">
        <v>218.45274180000035</v>
      </c>
      <c r="Q43" s="35">
        <v>204.78050770000027</v>
      </c>
      <c r="R43" s="35">
        <v>203.03645779999988</v>
      </c>
      <c r="S43" s="35">
        <v>262.54920840000034</v>
      </c>
      <c r="T43" s="35">
        <v>35.271000000000001</v>
      </c>
      <c r="U43" s="35">
        <v>-16.795999999999999</v>
      </c>
      <c r="V43" s="35">
        <v>112.749</v>
      </c>
      <c r="W43" s="35">
        <v>182.501</v>
      </c>
      <c r="X43" s="35">
        <v>175.03634450000004</v>
      </c>
      <c r="Y43" s="35">
        <v>296.31200000000001</v>
      </c>
      <c r="Z43" s="35">
        <v>11.227</v>
      </c>
      <c r="AA43" s="35">
        <v>-19.240898699999661</v>
      </c>
      <c r="AB43" s="35">
        <v>-34.462000000000003</v>
      </c>
      <c r="AC43" s="35">
        <v>-103.179</v>
      </c>
    </row>
    <row r="44" spans="1:29">
      <c r="A44" t="s">
        <v>236</v>
      </c>
      <c r="B44" s="80">
        <v>16.608493288784398</v>
      </c>
      <c r="C44" s="80">
        <v>5.76</v>
      </c>
      <c r="D44" s="80">
        <v>-3.39</v>
      </c>
      <c r="E44" s="80">
        <v>-2.1</v>
      </c>
      <c r="F44" s="80">
        <v>0.23</v>
      </c>
      <c r="G44" s="80">
        <v>-22.17</v>
      </c>
      <c r="H44" s="80">
        <v>-12.39</v>
      </c>
      <c r="I44" s="80">
        <v>-4.47</v>
      </c>
      <c r="J44" s="80">
        <v>-10.872999999999999</v>
      </c>
      <c r="K44" s="80">
        <v>14.917</v>
      </c>
      <c r="L44" s="80">
        <v>6.6379999999999999</v>
      </c>
      <c r="M44" s="80">
        <v>4.8959999999999999</v>
      </c>
      <c r="N44" s="80">
        <v>17.359683450017286</v>
      </c>
      <c r="O44" s="80">
        <v>4.5734387220858066</v>
      </c>
      <c r="P44" s="80">
        <v>30.196548099073368</v>
      </c>
      <c r="Q44" s="80">
        <v>21.981854450507811</v>
      </c>
      <c r="R44" s="80">
        <v>22.887300894042511</v>
      </c>
      <c r="S44" s="80">
        <v>33.576844637300596</v>
      </c>
      <c r="T44" s="80">
        <v>3.7450000000000001</v>
      </c>
      <c r="U44" s="80">
        <v>-1.478</v>
      </c>
      <c r="V44" s="80">
        <v>10.343</v>
      </c>
      <c r="W44" s="80">
        <v>17.472999999999999</v>
      </c>
      <c r="X44" s="80">
        <v>17.912761199281142</v>
      </c>
      <c r="Y44" s="80">
        <v>26.466999999999999</v>
      </c>
      <c r="Z44" s="80">
        <v>0.93300000000000005</v>
      </c>
      <c r="AA44" s="80">
        <v>-1.5681432853685302</v>
      </c>
      <c r="AB44" s="80">
        <v>-2.9910000000000001</v>
      </c>
      <c r="AC44" s="80">
        <v>-7.2869999999999999</v>
      </c>
    </row>
    <row r="45" spans="1:29">
      <c r="A45" s="67" t="s">
        <v>362</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29">
      <c r="A46" s="68" t="s">
        <v>226</v>
      </c>
      <c r="B46" s="35">
        <v>-22.768999999999998</v>
      </c>
      <c r="C46" s="35">
        <v>-12.58</v>
      </c>
      <c r="D46" s="35">
        <v>-26.58</v>
      </c>
      <c r="E46" s="35">
        <v>-23.22</v>
      </c>
      <c r="F46" s="35">
        <v>-20.399999999999999</v>
      </c>
      <c r="G46" s="35">
        <v>1.65</v>
      </c>
      <c r="H46" s="35">
        <v>21.27</v>
      </c>
      <c r="I46" s="35">
        <v>24.41</v>
      </c>
      <c r="J46" s="35">
        <v>34.299999999999997</v>
      </c>
      <c r="K46" s="35">
        <v>23.074000000000002</v>
      </c>
      <c r="L46" s="35">
        <v>9.7010000000000005</v>
      </c>
      <c r="M46" s="35">
        <v>4.2569999999999997</v>
      </c>
      <c r="N46" s="35">
        <v>-15.33</v>
      </c>
      <c r="O46" s="35">
        <v>-17.68</v>
      </c>
      <c r="P46" s="35">
        <v>-19.956</v>
      </c>
      <c r="Q46" s="35">
        <v>-34.981000000000002</v>
      </c>
      <c r="R46" s="35">
        <v>-29.875</v>
      </c>
      <c r="S46" s="35">
        <v>-37.966000000000001</v>
      </c>
      <c r="T46" s="35">
        <v>-36.426000000000002</v>
      </c>
      <c r="U46" s="35">
        <v>-18.222000000000001</v>
      </c>
      <c r="V46" s="35">
        <v>6.0439999999999996</v>
      </c>
      <c r="W46" s="35">
        <v>11.845000000000001</v>
      </c>
      <c r="X46" s="35">
        <v>9.6959999999999997</v>
      </c>
      <c r="Y46" s="35">
        <v>-7.7270000000000003</v>
      </c>
      <c r="Z46" s="35">
        <v>-0.63100000000000001</v>
      </c>
      <c r="AA46" s="35">
        <v>31.638000000000002</v>
      </c>
      <c r="AB46" s="35">
        <v>34.889000000000003</v>
      </c>
      <c r="AC46" s="35">
        <v>62.966000000000001</v>
      </c>
    </row>
    <row r="47" spans="1:29">
      <c r="A47" s="68" t="s">
        <v>165</v>
      </c>
      <c r="B47" s="79">
        <v>-47.481999999999999</v>
      </c>
      <c r="C47" s="79">
        <v>-37.159999999999997</v>
      </c>
      <c r="D47" s="79">
        <v>45</v>
      </c>
      <c r="E47" s="79">
        <v>45</v>
      </c>
      <c r="F47" s="79">
        <v>0</v>
      </c>
      <c r="G47" s="79">
        <v>0</v>
      </c>
      <c r="H47" s="79">
        <v>0</v>
      </c>
      <c r="I47" s="79">
        <v>0</v>
      </c>
      <c r="J47" s="79">
        <v>0</v>
      </c>
      <c r="K47" s="79">
        <v>0</v>
      </c>
      <c r="L47" s="79">
        <v>0</v>
      </c>
      <c r="M47" s="79">
        <v>0</v>
      </c>
      <c r="N47" s="79">
        <v>0</v>
      </c>
      <c r="O47" s="79">
        <v>0</v>
      </c>
      <c r="P47" s="79">
        <v>0</v>
      </c>
      <c r="Q47" s="79">
        <v>0</v>
      </c>
      <c r="R47" s="79">
        <v>0</v>
      </c>
      <c r="S47" s="79">
        <v>0</v>
      </c>
      <c r="T47" s="79">
        <v>0</v>
      </c>
      <c r="U47" s="79">
        <v>0</v>
      </c>
      <c r="V47" s="79">
        <v>-182.80699999999999</v>
      </c>
      <c r="W47" s="79">
        <v>-125.13</v>
      </c>
      <c r="X47" s="79">
        <v>-132.37</v>
      </c>
      <c r="Y47" s="79">
        <v>-156.26</v>
      </c>
      <c r="Z47" s="79">
        <v>0</v>
      </c>
      <c r="AA47" s="79">
        <v>0</v>
      </c>
      <c r="AB47" s="79">
        <v>0</v>
      </c>
      <c r="AC47" s="79">
        <v>0</v>
      </c>
    </row>
    <row r="48" spans="1:29">
      <c r="A48" s="65" t="s">
        <v>390</v>
      </c>
      <c r="B48" s="79"/>
      <c r="C48" s="79"/>
      <c r="D48" s="79"/>
      <c r="E48" s="79"/>
      <c r="F48" s="79"/>
      <c r="G48" s="79"/>
      <c r="H48" s="79"/>
      <c r="I48" s="79"/>
      <c r="J48" s="79"/>
      <c r="K48" s="79"/>
      <c r="L48" s="79"/>
      <c r="M48" s="79"/>
      <c r="N48" s="79"/>
      <c r="O48" s="79"/>
      <c r="P48" s="79">
        <v>8.6639999999999997</v>
      </c>
      <c r="Q48" s="79">
        <v>15.526</v>
      </c>
      <c r="R48" s="79">
        <v>5.7939999999999996</v>
      </c>
      <c r="S48" s="79">
        <v>5.673</v>
      </c>
      <c r="T48" s="79">
        <v>0.52800000000000002</v>
      </c>
      <c r="U48" s="79">
        <v>0</v>
      </c>
      <c r="V48" s="79">
        <v>0</v>
      </c>
      <c r="W48" s="79">
        <v>0</v>
      </c>
      <c r="X48" s="79">
        <v>0</v>
      </c>
      <c r="Y48" s="79">
        <v>0</v>
      </c>
      <c r="Z48" s="79">
        <v>0</v>
      </c>
      <c r="AA48" s="79">
        <v>0</v>
      </c>
      <c r="AB48" s="79">
        <v>0</v>
      </c>
      <c r="AC48" s="79">
        <v>0</v>
      </c>
    </row>
    <row r="49" spans="1:29">
      <c r="A49" t="s">
        <v>0</v>
      </c>
      <c r="B49" s="35">
        <v>50.273232800000045</v>
      </c>
      <c r="C49" s="35">
        <v>-4.24</v>
      </c>
      <c r="D49" s="35">
        <v>-8.77</v>
      </c>
      <c r="E49" s="35">
        <v>1.85</v>
      </c>
      <c r="F49" s="35">
        <v>-18.489999999999998</v>
      </c>
      <c r="G49" s="35">
        <v>-183.68</v>
      </c>
      <c r="H49" s="35">
        <v>-74.64</v>
      </c>
      <c r="I49" s="35">
        <v>-17.11</v>
      </c>
      <c r="J49" s="35">
        <v>-57.915999999999997</v>
      </c>
      <c r="K49" s="35">
        <v>120.13500000000001</v>
      </c>
      <c r="L49" s="35">
        <v>54.735999999999997</v>
      </c>
      <c r="M49" s="35">
        <v>47.738</v>
      </c>
      <c r="N49" s="35">
        <v>115.89069120000003</v>
      </c>
      <c r="O49" s="35">
        <v>16.517338499999774</v>
      </c>
      <c r="P49" s="35">
        <v>207.16074180000035</v>
      </c>
      <c r="Q49" s="35">
        <v>185.32550770000029</v>
      </c>
      <c r="R49" s="35">
        <v>178.95545779999989</v>
      </c>
      <c r="S49" s="35">
        <v>230.25620840000033</v>
      </c>
      <c r="T49" s="35">
        <v>-0.627</v>
      </c>
      <c r="U49" s="35">
        <v>-35.018000000000001</v>
      </c>
      <c r="V49" s="35">
        <v>-64.013999999999996</v>
      </c>
      <c r="W49" s="35">
        <v>69.215999999999994</v>
      </c>
      <c r="X49" s="35">
        <v>52.362344500000034</v>
      </c>
      <c r="Y49" s="35">
        <v>132.32499999999999</v>
      </c>
      <c r="Z49" s="35">
        <v>10.596</v>
      </c>
      <c r="AA49" s="35">
        <v>12.39710130000034</v>
      </c>
      <c r="AB49" s="35">
        <v>0.42699999999999999</v>
      </c>
      <c r="AC49" s="35">
        <v>-40.213000000000001</v>
      </c>
    </row>
    <row r="50" spans="1:29">
      <c r="A50" s="26" t="s">
        <v>364</v>
      </c>
      <c r="B50" s="35">
        <v>748.36300000000006</v>
      </c>
      <c r="C50" s="35">
        <v>797.14</v>
      </c>
      <c r="D50" s="35">
        <v>773.74099999999999</v>
      </c>
      <c r="E50" s="35">
        <v>970.86599999999999</v>
      </c>
      <c r="F50" s="35">
        <v>866.601</v>
      </c>
      <c r="G50" s="35">
        <v>838.84799999999996</v>
      </c>
      <c r="H50" s="35">
        <v>763.83199999999999</v>
      </c>
      <c r="I50" s="35">
        <v>918.98299999999995</v>
      </c>
      <c r="J50" s="35">
        <v>813.81399999999996</v>
      </c>
      <c r="K50" s="35">
        <v>628.19899999999996</v>
      </c>
      <c r="L50" s="35">
        <v>667.34799999999996</v>
      </c>
      <c r="M50" s="35">
        <v>882.26599999999996</v>
      </c>
      <c r="N50" s="35">
        <v>771.22549048737164</v>
      </c>
      <c r="O50" s="35">
        <v>763.97365764392691</v>
      </c>
      <c r="P50" s="35">
        <v>737.92862695386361</v>
      </c>
      <c r="Q50" s="35">
        <v>955.03764209473377</v>
      </c>
      <c r="R50" s="35">
        <v>916.98895562523933</v>
      </c>
      <c r="S50" s="35">
        <v>813.03437633494798</v>
      </c>
      <c r="T50" s="35">
        <v>971.89200000000005</v>
      </c>
      <c r="U50" s="35">
        <v>1158.4839999999999</v>
      </c>
      <c r="V50" s="35">
        <v>1084.106</v>
      </c>
      <c r="W50" s="35">
        <v>1031.0899999999999</v>
      </c>
      <c r="X50" s="35">
        <v>962.35777701177494</v>
      </c>
      <c r="Y50" s="35">
        <v>1117.9000000000001</v>
      </c>
      <c r="Z50" s="35">
        <v>1203.5309999999999</v>
      </c>
      <c r="AA50" s="35">
        <v>1209.697824619733</v>
      </c>
      <c r="AB50" s="35">
        <v>1126.6220000000001</v>
      </c>
      <c r="AC50" s="35">
        <v>1372.2339999999999</v>
      </c>
    </row>
    <row r="51" spans="1:29">
      <c r="A51" t="s">
        <v>204</v>
      </c>
      <c r="B51" s="80">
        <v>6.7210204278074901</v>
      </c>
      <c r="C51" s="80">
        <v>-0.53</v>
      </c>
      <c r="D51" s="80">
        <v>-1.1299999999999999</v>
      </c>
      <c r="E51" s="80">
        <v>0.19</v>
      </c>
      <c r="F51" s="80">
        <v>-2.13</v>
      </c>
      <c r="G51" s="80">
        <v>-21.9</v>
      </c>
      <c r="H51" s="52">
        <v>-9.7720000000000002</v>
      </c>
      <c r="I51" s="80">
        <v>-1.86</v>
      </c>
      <c r="J51" s="80">
        <v>-7.117</v>
      </c>
      <c r="K51" s="80">
        <v>19.123999999999999</v>
      </c>
      <c r="L51" s="80">
        <v>8.202</v>
      </c>
      <c r="M51" s="80">
        <v>5.4109999999999996</v>
      </c>
      <c r="N51" s="80">
        <v>15.026823235155721</v>
      </c>
      <c r="O51" s="80">
        <v>2.1620298468063388</v>
      </c>
      <c r="P51" s="80">
        <v>28.073276226611593</v>
      </c>
      <c r="Q51" s="80">
        <v>19.405047459021219</v>
      </c>
      <c r="R51" s="80">
        <v>19.616</v>
      </c>
      <c r="S51" s="80">
        <v>28.320599362349846</v>
      </c>
      <c r="T51" s="80">
        <v>-6.4000000000000001E-2</v>
      </c>
      <c r="U51" s="80">
        <v>-3.0230000000000001</v>
      </c>
      <c r="V51" s="80">
        <v>-5.9050000000000002</v>
      </c>
      <c r="W51" s="80">
        <v>6.7130000000000001</v>
      </c>
      <c r="X51" s="80">
        <v>5.4410475761510213</v>
      </c>
      <c r="Y51" s="80">
        <v>11.837</v>
      </c>
      <c r="Z51" s="80">
        <v>0.88</v>
      </c>
      <c r="AA51" s="80">
        <v>1.0248097539480452</v>
      </c>
      <c r="AB51" s="80">
        <v>3.7999999999999999E-2</v>
      </c>
      <c r="AC51" s="80">
        <v>-2.93</v>
      </c>
    </row>
    <row r="52" spans="1:29">
      <c r="A52" t="s">
        <v>234</v>
      </c>
      <c r="B52" s="52">
        <v>6.3478609625668501</v>
      </c>
      <c r="C52" s="52">
        <v>4.66</v>
      </c>
      <c r="D52" s="52">
        <v>-5.45</v>
      </c>
      <c r="E52" s="52">
        <v>-4.6399999999999997</v>
      </c>
      <c r="F52" s="52">
        <v>0</v>
      </c>
      <c r="G52" s="52">
        <v>0</v>
      </c>
      <c r="H52" s="52">
        <v>0</v>
      </c>
      <c r="I52" s="52">
        <v>0</v>
      </c>
      <c r="J52" s="52">
        <v>0</v>
      </c>
      <c r="K52" s="52">
        <v>0</v>
      </c>
      <c r="L52" s="52">
        <v>0</v>
      </c>
      <c r="M52" s="52">
        <v>0</v>
      </c>
      <c r="N52" s="52">
        <v>0</v>
      </c>
      <c r="O52" s="52">
        <v>0</v>
      </c>
      <c r="P52" s="52">
        <v>0</v>
      </c>
      <c r="Q52" s="52">
        <v>0</v>
      </c>
      <c r="R52" s="52">
        <v>0</v>
      </c>
      <c r="S52" s="52">
        <v>0</v>
      </c>
      <c r="T52" s="52">
        <v>0</v>
      </c>
      <c r="U52" s="52">
        <v>0</v>
      </c>
      <c r="V52" s="52">
        <v>16.861999999999998</v>
      </c>
      <c r="W52" s="52">
        <v>12.135999999999999</v>
      </c>
      <c r="X52" s="52">
        <v>13.754759733019789</v>
      </c>
      <c r="Y52" s="52">
        <v>13.978</v>
      </c>
      <c r="Z52" s="52">
        <v>0</v>
      </c>
      <c r="AA52" s="52">
        <v>0</v>
      </c>
      <c r="AB52" s="52">
        <v>0</v>
      </c>
      <c r="AC52" s="52">
        <v>0</v>
      </c>
    </row>
    <row r="53" spans="1:29">
      <c r="A53" s="62" t="s">
        <v>388</v>
      </c>
      <c r="B53" s="52"/>
      <c r="C53" s="52"/>
      <c r="D53" s="52"/>
      <c r="E53" s="52"/>
      <c r="F53" s="52"/>
      <c r="G53" s="52"/>
      <c r="H53" s="52"/>
      <c r="I53" s="52"/>
      <c r="J53" s="52"/>
      <c r="K53" s="52"/>
      <c r="L53" s="52"/>
      <c r="M53" s="52"/>
      <c r="N53" s="52"/>
      <c r="O53" s="52"/>
      <c r="P53" s="52">
        <v>-1.1740972884823029</v>
      </c>
      <c r="Q53" s="52">
        <v>-1.6256950842216036</v>
      </c>
      <c r="R53" s="52">
        <v>-0.73199999999999998</v>
      </c>
      <c r="S53" s="52">
        <v>-0.69775647440310429</v>
      </c>
      <c r="T53" s="52">
        <v>-5.3999999999999999E-2</v>
      </c>
      <c r="U53" s="52">
        <v>0</v>
      </c>
      <c r="V53" s="52">
        <v>0</v>
      </c>
      <c r="W53" s="52">
        <v>0</v>
      </c>
      <c r="X53" s="52">
        <v>0</v>
      </c>
      <c r="Y53" s="52">
        <v>0</v>
      </c>
      <c r="Z53" s="52">
        <v>0</v>
      </c>
      <c r="AA53" s="52">
        <v>0</v>
      </c>
      <c r="AB53" s="52">
        <v>0</v>
      </c>
      <c r="AC53" s="52">
        <v>0</v>
      </c>
    </row>
    <row r="54" spans="1:29">
      <c r="A54" t="s">
        <v>237</v>
      </c>
      <c r="B54" s="52">
        <v>3.5396118984100999</v>
      </c>
      <c r="C54" s="52">
        <v>1.63</v>
      </c>
      <c r="D54" s="52">
        <v>3.24</v>
      </c>
      <c r="E54" s="52">
        <v>2.35</v>
      </c>
      <c r="F54" s="52">
        <v>2.36</v>
      </c>
      <c r="G54" s="52">
        <v>-0.27</v>
      </c>
      <c r="H54" s="52">
        <v>-2.61</v>
      </c>
      <c r="I54" s="52">
        <v>-2.6</v>
      </c>
      <c r="J54" s="52">
        <v>-3.7570000000000001</v>
      </c>
      <c r="K54" s="52">
        <v>-4.2069999999999999</v>
      </c>
      <c r="L54" s="52">
        <v>-1.5640000000000001</v>
      </c>
      <c r="M54" s="52">
        <v>-0.51500000000000001</v>
      </c>
      <c r="N54" s="52">
        <v>2.3328602148615651</v>
      </c>
      <c r="O54" s="52">
        <v>2.4114088752794678</v>
      </c>
      <c r="P54" s="52">
        <v>3.2973691609440774</v>
      </c>
      <c r="Q54" s="52">
        <v>4.2025020757081952</v>
      </c>
      <c r="R54" s="52">
        <v>4.0035993251472162</v>
      </c>
      <c r="S54" s="52">
        <v>5.9540017493538544</v>
      </c>
      <c r="T54" s="52">
        <v>3.8639999999999999</v>
      </c>
      <c r="U54" s="52">
        <v>1.5449999999999999</v>
      </c>
      <c r="V54" s="52">
        <v>-0.61499999999999999</v>
      </c>
      <c r="W54" s="52">
        <v>-1.3759999999999999</v>
      </c>
      <c r="X54" s="52">
        <v>-1.2830461098896677</v>
      </c>
      <c r="Y54" s="52">
        <v>0.65200000000000002</v>
      </c>
      <c r="Z54" s="52">
        <v>5.2999999999999999E-2</v>
      </c>
      <c r="AA54" s="52">
        <v>-2.5929530393165754</v>
      </c>
      <c r="AB54" s="52">
        <v>-3.0289999999999999</v>
      </c>
      <c r="AC54" s="52">
        <v>-4.3570000000000002</v>
      </c>
    </row>
    <row r="55" spans="1:29">
      <c r="A55" s="29"/>
      <c r="B55" s="76"/>
      <c r="C55" s="76"/>
      <c r="D55" s="76"/>
      <c r="E55" s="76"/>
      <c r="F55" s="35"/>
      <c r="G55" s="35"/>
      <c r="H55" s="35"/>
      <c r="I55" s="35"/>
      <c r="J55" s="35"/>
      <c r="K55" s="35"/>
      <c r="L55" s="35"/>
      <c r="M55" s="35"/>
      <c r="N55" s="35"/>
      <c r="O55" s="35"/>
      <c r="P55" s="35"/>
      <c r="Q55" s="35"/>
      <c r="R55" s="35"/>
      <c r="S55" s="35"/>
      <c r="T55" s="35"/>
      <c r="U55" s="35"/>
      <c r="V55" s="35"/>
      <c r="W55" s="35"/>
      <c r="X55" s="35"/>
      <c r="Y55" s="35"/>
      <c r="Z55" s="35"/>
      <c r="AA55" s="35"/>
      <c r="AB55" s="35"/>
      <c r="AC55" s="35"/>
    </row>
    <row r="56" spans="1:29">
      <c r="A56" s="82" t="s">
        <v>228</v>
      </c>
      <c r="B56" s="76"/>
      <c r="C56" s="76"/>
      <c r="D56" s="76"/>
      <c r="E56" s="76"/>
      <c r="F56" s="35"/>
      <c r="G56" s="35"/>
      <c r="H56" s="35"/>
      <c r="I56" s="35"/>
      <c r="J56" s="35"/>
      <c r="K56" s="35"/>
      <c r="L56" s="35"/>
      <c r="M56" s="35"/>
      <c r="N56" s="35"/>
      <c r="O56" s="35"/>
      <c r="P56" s="35"/>
      <c r="Q56" s="35"/>
      <c r="R56" s="35"/>
      <c r="S56" s="35"/>
      <c r="T56" s="35"/>
      <c r="U56" s="35"/>
      <c r="V56" s="35"/>
      <c r="W56" s="35"/>
      <c r="X56" s="35"/>
      <c r="Y56" s="35"/>
      <c r="Z56" s="35"/>
      <c r="AA56" s="35"/>
      <c r="AB56" s="35"/>
      <c r="AC56" s="35"/>
    </row>
    <row r="57" spans="1:29" ht="14.25" customHeight="1">
      <c r="A57" s="25" t="s">
        <v>10</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row>
    <row r="58" spans="1:29">
      <c r="A58" s="27" t="s">
        <v>11</v>
      </c>
      <c r="B58" s="78">
        <v>172.56898700000022</v>
      </c>
      <c r="C58" s="78">
        <v>233.32</v>
      </c>
      <c r="D58" s="78">
        <v>44.54</v>
      </c>
      <c r="E58" s="78">
        <v>71.84</v>
      </c>
      <c r="F58" s="78">
        <v>86.61</v>
      </c>
      <c r="G58" s="78">
        <v>-75.05</v>
      </c>
      <c r="H58" s="78">
        <v>31.44</v>
      </c>
      <c r="I58" s="78">
        <v>-8.2100000000000009</v>
      </c>
      <c r="J58" s="78">
        <v>9.0860000000000003</v>
      </c>
      <c r="K58" s="78">
        <v>97.908000000000001</v>
      </c>
      <c r="L58" s="78">
        <v>115.413</v>
      </c>
      <c r="M58" s="78">
        <v>21.93</v>
      </c>
      <c r="N58" s="78">
        <v>96.299410499999652</v>
      </c>
      <c r="O58" s="78">
        <v>161.94126860000057</v>
      </c>
      <c r="P58" s="78">
        <v>157.74828510000043</v>
      </c>
      <c r="Q58" s="78">
        <v>126.16950079999962</v>
      </c>
      <c r="R58" s="78">
        <v>145.00785150000007</v>
      </c>
      <c r="S58" s="78">
        <v>222.10740890000005</v>
      </c>
      <c r="T58" s="78">
        <v>127.194</v>
      </c>
      <c r="U58" s="78">
        <v>126.01300000000001</v>
      </c>
      <c r="V58" s="78">
        <v>161.58199999999999</v>
      </c>
      <c r="W58" s="78">
        <v>210.61699999999999</v>
      </c>
      <c r="X58" s="78">
        <v>127.98503739999913</v>
      </c>
      <c r="Y58" s="78">
        <v>137.22200000000001</v>
      </c>
      <c r="Z58" s="78">
        <v>144.81</v>
      </c>
      <c r="AA58" s="78">
        <v>193.26619529999996</v>
      </c>
      <c r="AB58" s="78">
        <v>-34.631</v>
      </c>
      <c r="AC58" s="78">
        <v>146.75399999999999</v>
      </c>
    </row>
    <row r="59" spans="1:29">
      <c r="A59" s="67" t="s">
        <v>363</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row>
    <row r="60" spans="1:29">
      <c r="A60" s="68" t="s">
        <v>166</v>
      </c>
      <c r="B60" s="35">
        <v>10.082604100000001</v>
      </c>
      <c r="C60" s="35">
        <v>11.9</v>
      </c>
      <c r="D60" s="35">
        <v>13.3</v>
      </c>
      <c r="E60" s="35">
        <v>10.119999999999999</v>
      </c>
      <c r="F60" s="35">
        <v>11.98</v>
      </c>
      <c r="G60" s="35">
        <v>10.56</v>
      </c>
      <c r="H60" s="35">
        <v>10.99</v>
      </c>
      <c r="I60" s="35">
        <v>19.04</v>
      </c>
      <c r="J60" s="35">
        <v>11.57</v>
      </c>
      <c r="K60" s="35">
        <v>11.704000000000001</v>
      </c>
      <c r="L60" s="35">
        <v>12.007999999999999</v>
      </c>
      <c r="M60" s="35">
        <v>19.312999999999999</v>
      </c>
      <c r="N60" s="35">
        <v>32.551095000000004</v>
      </c>
      <c r="O60" s="35">
        <v>33.008067799999999</v>
      </c>
      <c r="P60" s="35">
        <v>35.780749699999994</v>
      </c>
      <c r="Q60" s="35">
        <v>35.835120000000003</v>
      </c>
      <c r="R60" s="35">
        <v>34.958388900000003</v>
      </c>
      <c r="S60" s="35">
        <v>35.975012700000008</v>
      </c>
      <c r="T60" s="35">
        <v>37.966999999999999</v>
      </c>
      <c r="U60" s="35">
        <v>36.530999999999999</v>
      </c>
      <c r="V60" s="35">
        <v>39.484999999999999</v>
      </c>
      <c r="W60" s="35">
        <v>41.234000000000002</v>
      </c>
      <c r="X60" s="35">
        <v>43.334967200000001</v>
      </c>
      <c r="Y60" s="35">
        <v>46.185000000000002</v>
      </c>
      <c r="Z60" s="35">
        <v>44.356000000000002</v>
      </c>
      <c r="AA60" s="35">
        <v>38.956417100000003</v>
      </c>
      <c r="AB60" s="35">
        <v>43.213000000000001</v>
      </c>
      <c r="AC60" s="35">
        <v>40.811999999999998</v>
      </c>
    </row>
    <row r="61" spans="1:29">
      <c r="A61" s="27" t="s">
        <v>2</v>
      </c>
      <c r="B61" s="79">
        <v>182.65159110000027</v>
      </c>
      <c r="C61" s="79">
        <v>245.22</v>
      </c>
      <c r="D61" s="79">
        <v>57.84</v>
      </c>
      <c r="E61" s="79">
        <v>81.96</v>
      </c>
      <c r="F61" s="79">
        <v>98.59</v>
      </c>
      <c r="G61" s="79">
        <v>-64.489999999999995</v>
      </c>
      <c r="H61" s="79">
        <v>42.43</v>
      </c>
      <c r="I61" s="79">
        <v>10.84</v>
      </c>
      <c r="J61" s="79">
        <v>20.655999999999999</v>
      </c>
      <c r="K61" s="79">
        <v>109.61199999999999</v>
      </c>
      <c r="L61" s="79">
        <v>127.42</v>
      </c>
      <c r="M61" s="79">
        <v>41.243000000000002</v>
      </c>
      <c r="N61" s="79">
        <v>128.85050549999971</v>
      </c>
      <c r="O61" s="79">
        <v>194.94933640000042</v>
      </c>
      <c r="P61" s="79">
        <v>193.52903480000032</v>
      </c>
      <c r="Q61" s="79">
        <v>162.00462079999957</v>
      </c>
      <c r="R61" s="79">
        <v>179.96624039999989</v>
      </c>
      <c r="S61" s="79">
        <v>258.0824216000002</v>
      </c>
      <c r="T61" s="79">
        <v>165.161</v>
      </c>
      <c r="U61" s="79">
        <v>162.54400000000001</v>
      </c>
      <c r="V61" s="79">
        <v>201.06800000000001</v>
      </c>
      <c r="W61" s="79">
        <v>251.852</v>
      </c>
      <c r="X61" s="79">
        <v>171.32000459999892</v>
      </c>
      <c r="Y61" s="79">
        <v>183.40700000000001</v>
      </c>
      <c r="Z61" s="79">
        <v>189.166</v>
      </c>
      <c r="AA61" s="79">
        <v>232.22261239999992</v>
      </c>
      <c r="AB61" s="79">
        <v>8.5820000000000007</v>
      </c>
      <c r="AC61" s="79">
        <v>187.566</v>
      </c>
    </row>
    <row r="62" spans="1:29">
      <c r="A62" s="27" t="s">
        <v>161</v>
      </c>
      <c r="B62" s="35">
        <v>1455.7859662000001</v>
      </c>
      <c r="C62" s="35">
        <v>1618.88</v>
      </c>
      <c r="D62" s="35">
        <v>1415.3</v>
      </c>
      <c r="E62" s="35">
        <v>1404.82</v>
      </c>
      <c r="F62" s="35">
        <v>1242.71</v>
      </c>
      <c r="G62" s="35">
        <v>838.37</v>
      </c>
      <c r="H62" s="35">
        <v>1069.53</v>
      </c>
      <c r="I62" s="35">
        <v>1047.33</v>
      </c>
      <c r="J62" s="35">
        <v>905.10400000000004</v>
      </c>
      <c r="K62" s="35">
        <v>1210.1379999999999</v>
      </c>
      <c r="L62" s="35">
        <v>1211.3150000000001</v>
      </c>
      <c r="M62" s="35">
        <v>1377.0609999999999</v>
      </c>
      <c r="N62" s="35">
        <v>1597.0271083999999</v>
      </c>
      <c r="O62" s="35">
        <v>1948.5962076000003</v>
      </c>
      <c r="P62" s="35">
        <v>1840.3952258000002</v>
      </c>
      <c r="Q62" s="35">
        <v>1903.5180209999994</v>
      </c>
      <c r="R62" s="35">
        <v>1878.3100443000001</v>
      </c>
      <c r="S62" s="35">
        <v>2108.5914763000001</v>
      </c>
      <c r="T62" s="35">
        <v>1774.597</v>
      </c>
      <c r="U62" s="35">
        <v>1854.865</v>
      </c>
      <c r="V62" s="35">
        <v>1851.9469999999999</v>
      </c>
      <c r="W62" s="35">
        <v>2041.393</v>
      </c>
      <c r="X62" s="35">
        <v>1778.3796627999996</v>
      </c>
      <c r="Y62" s="35">
        <v>1913.3710000000001</v>
      </c>
      <c r="Z62" s="35">
        <v>1859.288</v>
      </c>
      <c r="AA62" s="35">
        <v>1987.1925052999995</v>
      </c>
      <c r="AB62" s="35">
        <v>1698.2950000000001</v>
      </c>
      <c r="AC62" s="35">
        <v>1772.2180000000001</v>
      </c>
    </row>
    <row r="63" spans="1:29">
      <c r="A63" s="27" t="s">
        <v>239</v>
      </c>
      <c r="B63" s="80">
        <v>11.854008144511274</v>
      </c>
      <c r="C63" s="80">
        <v>14.41</v>
      </c>
      <c r="D63" s="80">
        <v>3.15</v>
      </c>
      <c r="E63" s="80">
        <v>5.1100000000000003</v>
      </c>
      <c r="F63" s="80">
        <v>6.97</v>
      </c>
      <c r="G63" s="80">
        <v>-8.9499999999999993</v>
      </c>
      <c r="H63" s="80">
        <v>2.94</v>
      </c>
      <c r="I63" s="80">
        <v>-0.78</v>
      </c>
      <c r="J63" s="80">
        <v>1.004</v>
      </c>
      <c r="K63" s="80">
        <v>8.0909999999999993</v>
      </c>
      <c r="L63" s="80">
        <v>9.5280000000000005</v>
      </c>
      <c r="M63" s="80">
        <v>1.593</v>
      </c>
      <c r="N63" s="80">
        <v>6.0299170874111576</v>
      </c>
      <c r="O63" s="80">
        <v>8.3106632337880058</v>
      </c>
      <c r="P63" s="80">
        <v>8.5714352487210341</v>
      </c>
      <c r="Q63" s="80">
        <v>6.628227282750756</v>
      </c>
      <c r="R63" s="80">
        <v>7.7201233065885884</v>
      </c>
      <c r="S63" s="80">
        <v>10.533449053381252</v>
      </c>
      <c r="T63" s="80">
        <v>7.1669999999999998</v>
      </c>
      <c r="U63" s="80">
        <v>6.7939999999999996</v>
      </c>
      <c r="V63" s="80">
        <v>8.7249999999999996</v>
      </c>
      <c r="W63" s="80">
        <v>10.317</v>
      </c>
      <c r="X63" s="80">
        <v>7.1967218292685446</v>
      </c>
      <c r="Y63" s="80">
        <v>7.1719999999999997</v>
      </c>
      <c r="Z63" s="80">
        <v>7.7880000000000003</v>
      </c>
      <c r="AA63" s="80">
        <v>9.7255899861006512</v>
      </c>
      <c r="AB63" s="80">
        <v>-2.0390000000000001</v>
      </c>
      <c r="AC63" s="80">
        <v>8.2810000000000006</v>
      </c>
    </row>
    <row r="64" spans="1:29">
      <c r="A64" s="27" t="s">
        <v>55</v>
      </c>
      <c r="B64" s="52">
        <v>12.546596501185606</v>
      </c>
      <c r="C64" s="52">
        <v>15.15</v>
      </c>
      <c r="D64" s="52">
        <v>4.09</v>
      </c>
      <c r="E64" s="52">
        <v>5.83</v>
      </c>
      <c r="F64" s="52">
        <v>7.93</v>
      </c>
      <c r="G64" s="52">
        <v>-7.69</v>
      </c>
      <c r="H64" s="52">
        <v>3.97</v>
      </c>
      <c r="I64" s="52">
        <v>1.03</v>
      </c>
      <c r="J64" s="52">
        <v>2.282</v>
      </c>
      <c r="K64" s="52">
        <v>9.0579999999999998</v>
      </c>
      <c r="L64" s="52">
        <v>10.519</v>
      </c>
      <c r="M64" s="52">
        <v>2.9950000000000001</v>
      </c>
      <c r="N64" s="52">
        <v>8.0681476740297846</v>
      </c>
      <c r="O64" s="52">
        <v>10.004604116525039</v>
      </c>
      <c r="P64" s="52">
        <v>10.515623605569575</v>
      </c>
      <c r="Q64" s="52">
        <v>8.5108004764195311</v>
      </c>
      <c r="R64" s="52">
        <v>9.5812850996635586</v>
      </c>
      <c r="S64" s="52">
        <v>12.239564870710002</v>
      </c>
      <c r="T64" s="52">
        <v>9.3070000000000004</v>
      </c>
      <c r="U64" s="52">
        <v>8.7629999999999999</v>
      </c>
      <c r="V64" s="52">
        <v>10.856999999999999</v>
      </c>
      <c r="W64" s="52">
        <v>12.337</v>
      </c>
      <c r="X64" s="52">
        <v>9.6334887416706767</v>
      </c>
      <c r="Y64" s="52">
        <v>9.5860000000000003</v>
      </c>
      <c r="Z64" s="52">
        <v>10.173999999999999</v>
      </c>
      <c r="AA64" s="52">
        <v>11.685964584741733</v>
      </c>
      <c r="AB64" s="52">
        <v>0.505</v>
      </c>
      <c r="AC64" s="52">
        <v>10.584</v>
      </c>
    </row>
    <row r="65" spans="1:29">
      <c r="A65" s="30"/>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row>
    <row r="66" spans="1:29">
      <c r="A66" s="25" t="s">
        <v>13</v>
      </c>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row>
    <row r="67" spans="1:29">
      <c r="A67" t="s">
        <v>11</v>
      </c>
      <c r="B67" s="35">
        <v>133.96287699999996</v>
      </c>
      <c r="C67" s="35">
        <v>168.54</v>
      </c>
      <c r="D67" s="35">
        <v>71.39</v>
      </c>
      <c r="E67" s="35">
        <v>113.98</v>
      </c>
      <c r="F67" s="35">
        <v>146.38</v>
      </c>
      <c r="G67" s="35">
        <v>84.34</v>
      </c>
      <c r="H67" s="35">
        <v>75.11</v>
      </c>
      <c r="I67" s="35">
        <v>145.69</v>
      </c>
      <c r="J67" s="35">
        <v>106.756</v>
      </c>
      <c r="K67" s="35">
        <v>112.792</v>
      </c>
      <c r="L67" s="35">
        <v>106.34099999999999</v>
      </c>
      <c r="M67" s="35">
        <v>149.124</v>
      </c>
      <c r="N67" s="35">
        <v>149.37659030000015</v>
      </c>
      <c r="O67" s="35">
        <v>77.581645999999921</v>
      </c>
      <c r="P67" s="35">
        <v>158.29481049999987</v>
      </c>
      <c r="Q67" s="35">
        <v>204.76254800000075</v>
      </c>
      <c r="R67" s="35">
        <v>193.56683759999976</v>
      </c>
      <c r="S67" s="35">
        <v>167.26628100000019</v>
      </c>
      <c r="T67" s="35">
        <v>153.113</v>
      </c>
      <c r="U67" s="35">
        <v>171.678</v>
      </c>
      <c r="V67" s="35">
        <v>149.547</v>
      </c>
      <c r="W67" s="35">
        <v>186.96799999999999</v>
      </c>
      <c r="X67" s="35">
        <v>174.57610429999974</v>
      </c>
      <c r="Y67" s="35">
        <v>240.65700000000001</v>
      </c>
      <c r="Z67" s="35">
        <v>196.488</v>
      </c>
      <c r="AA67" s="35">
        <v>190.36400170000041</v>
      </c>
      <c r="AB67" s="35">
        <v>104.896</v>
      </c>
      <c r="AC67" s="35">
        <v>233.10599999999999</v>
      </c>
    </row>
    <row r="68" spans="1:29">
      <c r="A68" s="67" t="s">
        <v>363</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row>
    <row r="69" spans="1:29">
      <c r="A69" s="68" t="s">
        <v>166</v>
      </c>
      <c r="B69" s="35">
        <v>4.4280445000000004</v>
      </c>
      <c r="C69" s="35">
        <v>4.8</v>
      </c>
      <c r="D69" s="35">
        <v>4.3499999999999996</v>
      </c>
      <c r="E69" s="35">
        <v>5.99</v>
      </c>
      <c r="F69" s="35">
        <v>3.84</v>
      </c>
      <c r="G69" s="35">
        <v>3.81</v>
      </c>
      <c r="H69" s="35">
        <v>3.9</v>
      </c>
      <c r="I69" s="35">
        <v>4.22</v>
      </c>
      <c r="J69" s="35">
        <v>4.133</v>
      </c>
      <c r="K69" s="35">
        <v>4.4909999999999997</v>
      </c>
      <c r="L69" s="35">
        <v>3.8410000000000002</v>
      </c>
      <c r="M69" s="35">
        <v>4.2309999999999999</v>
      </c>
      <c r="N69" s="35">
        <v>4.6804750000000004</v>
      </c>
      <c r="O69" s="35">
        <v>4.1041373999999999</v>
      </c>
      <c r="P69" s="35">
        <v>4.4319567000000015</v>
      </c>
      <c r="Q69" s="35">
        <v>4.284933699999999</v>
      </c>
      <c r="R69" s="35">
        <v>4.0045677</v>
      </c>
      <c r="S69" s="35">
        <v>4.1709057000000005</v>
      </c>
      <c r="T69" s="35">
        <v>4.3739999999999997</v>
      </c>
      <c r="U69" s="35">
        <v>4.0720000000000001</v>
      </c>
      <c r="V69" s="35">
        <v>15.278</v>
      </c>
      <c r="W69" s="35">
        <v>15.571999999999999</v>
      </c>
      <c r="X69" s="35">
        <v>14.295944200000003</v>
      </c>
      <c r="Y69" s="35">
        <v>14.085000000000001</v>
      </c>
      <c r="Z69" s="35">
        <v>13.551</v>
      </c>
      <c r="AA69" s="35">
        <v>13.235736099999997</v>
      </c>
      <c r="AB69" s="35">
        <v>12.534000000000001</v>
      </c>
      <c r="AC69" s="35">
        <v>12.333</v>
      </c>
    </row>
    <row r="70" spans="1:29">
      <c r="A70" s="64" t="s">
        <v>2</v>
      </c>
      <c r="B70" s="35">
        <v>138.39092149999991</v>
      </c>
      <c r="C70" s="35">
        <v>173.34</v>
      </c>
      <c r="D70" s="35">
        <v>75.739999999999995</v>
      </c>
      <c r="E70" s="35">
        <v>119.97</v>
      </c>
      <c r="F70" s="35">
        <v>150.22</v>
      </c>
      <c r="G70" s="35">
        <v>88.15</v>
      </c>
      <c r="H70" s="35">
        <v>79.010000000000005</v>
      </c>
      <c r="I70" s="35">
        <v>149.91999999999999</v>
      </c>
      <c r="J70" s="35">
        <v>110.889</v>
      </c>
      <c r="K70" s="35">
        <v>117.282</v>
      </c>
      <c r="L70" s="35">
        <v>110.182</v>
      </c>
      <c r="M70" s="35">
        <v>153.35499999999999</v>
      </c>
      <c r="N70" s="35">
        <v>154.05706530000003</v>
      </c>
      <c r="O70" s="35">
        <v>81.685783399999963</v>
      </c>
      <c r="P70" s="35">
        <v>162.72676719999987</v>
      </c>
      <c r="Q70" s="35">
        <v>209.04748170000065</v>
      </c>
      <c r="R70" s="35">
        <v>197.57140529999981</v>
      </c>
      <c r="S70" s="35">
        <v>171.43718670000013</v>
      </c>
      <c r="T70" s="35">
        <v>157.48699999999999</v>
      </c>
      <c r="U70" s="35">
        <v>175.75</v>
      </c>
      <c r="V70" s="35">
        <v>164.82499999999999</v>
      </c>
      <c r="W70" s="35">
        <v>202.54</v>
      </c>
      <c r="X70" s="35">
        <v>188.87204849999972</v>
      </c>
      <c r="Y70" s="35">
        <v>254.74199999999999</v>
      </c>
      <c r="Z70" s="35">
        <v>210.03899999999999</v>
      </c>
      <c r="AA70" s="35">
        <v>203.59973780000047</v>
      </c>
      <c r="AB70" s="35">
        <v>117.43</v>
      </c>
      <c r="AC70" s="35">
        <v>245.43899999999999</v>
      </c>
    </row>
    <row r="71" spans="1:29" s="26" customFormat="1">
      <c r="A71" s="64" t="s">
        <v>161</v>
      </c>
      <c r="B71" s="35">
        <v>846.20253910000008</v>
      </c>
      <c r="C71" s="35">
        <v>836.01</v>
      </c>
      <c r="D71" s="35">
        <v>774.32</v>
      </c>
      <c r="E71" s="35">
        <v>929.63</v>
      </c>
      <c r="F71" s="35">
        <v>848.11</v>
      </c>
      <c r="G71" s="35">
        <v>650.67999999999995</v>
      </c>
      <c r="H71" s="35">
        <v>678.4</v>
      </c>
      <c r="I71" s="35">
        <v>888.11</v>
      </c>
      <c r="J71" s="35">
        <v>755.89300000000003</v>
      </c>
      <c r="K71" s="35">
        <v>747.73800000000006</v>
      </c>
      <c r="L71" s="35">
        <v>723.43600000000004</v>
      </c>
      <c r="M71" s="35">
        <v>931.58900000000006</v>
      </c>
      <c r="N71" s="35">
        <v>887.11403210000003</v>
      </c>
      <c r="O71" s="35">
        <v>781.93532249999987</v>
      </c>
      <c r="P71" s="35">
        <v>941.88888120000001</v>
      </c>
      <c r="Q71" s="35">
        <v>1136.3693696000005</v>
      </c>
      <c r="R71" s="35">
        <v>1090.1504898999999</v>
      </c>
      <c r="S71" s="35">
        <v>1044.4845309000002</v>
      </c>
      <c r="T71" s="35">
        <v>977.16</v>
      </c>
      <c r="U71" s="35">
        <v>1119.5730000000001</v>
      </c>
      <c r="V71" s="35">
        <v>1202.9000000000001</v>
      </c>
      <c r="W71" s="35">
        <v>1226.9860000000001</v>
      </c>
      <c r="X71" s="35">
        <v>1152.1963844999998</v>
      </c>
      <c r="Y71" s="35">
        <v>1415.885</v>
      </c>
      <c r="Z71" s="35">
        <v>1214.126</v>
      </c>
      <c r="AA71" s="35">
        <v>1207.7451095000004</v>
      </c>
      <c r="AB71" s="35">
        <v>1117.7339999999999</v>
      </c>
      <c r="AC71" s="35">
        <v>1312.7059999999999</v>
      </c>
    </row>
    <row r="72" spans="1:29" s="26" customFormat="1">
      <c r="A72" s="27" t="s">
        <v>239</v>
      </c>
      <c r="B72" s="52">
        <v>15.831065354930228</v>
      </c>
      <c r="C72" s="52">
        <v>20.16</v>
      </c>
      <c r="D72" s="52">
        <v>9.2200000000000006</v>
      </c>
      <c r="E72" s="52">
        <v>12.26</v>
      </c>
      <c r="F72" s="52">
        <v>17.260000000000002</v>
      </c>
      <c r="G72" s="52">
        <v>12.96</v>
      </c>
      <c r="H72" s="52">
        <v>11.07</v>
      </c>
      <c r="I72" s="52">
        <v>16.399999999999999</v>
      </c>
      <c r="J72" s="52">
        <v>14.122999999999999</v>
      </c>
      <c r="K72" s="52">
        <v>15.084</v>
      </c>
      <c r="L72" s="52">
        <v>14.699</v>
      </c>
      <c r="M72" s="52">
        <v>16.007000000000001</v>
      </c>
      <c r="N72" s="52">
        <v>16.838488051687321</v>
      </c>
      <c r="O72" s="52">
        <v>9.9217472043539914</v>
      </c>
      <c r="P72" s="52">
        <v>16.806102467026339</v>
      </c>
      <c r="Q72" s="52">
        <v>18.019013313609168</v>
      </c>
      <c r="R72" s="52">
        <v>17.755974004814341</v>
      </c>
      <c r="S72" s="52">
        <v>16.014242054487116</v>
      </c>
      <c r="T72" s="52">
        <v>15.669</v>
      </c>
      <c r="U72" s="52">
        <v>15.334</v>
      </c>
      <c r="V72" s="52">
        <v>12.432</v>
      </c>
      <c r="W72" s="52">
        <v>15.238</v>
      </c>
      <c r="X72" s="52">
        <v>15.151592788217082</v>
      </c>
      <c r="Y72" s="52">
        <v>16.997</v>
      </c>
      <c r="Z72" s="52">
        <v>16.184000000000001</v>
      </c>
      <c r="AA72" s="52">
        <v>15.76193521320157</v>
      </c>
      <c r="AB72" s="52">
        <v>9.3849999999999998</v>
      </c>
      <c r="AC72" s="52">
        <v>17.757999999999999</v>
      </c>
    </row>
    <row r="73" spans="1:29" s="26" customFormat="1">
      <c r="A73" s="27" t="s">
        <v>55</v>
      </c>
      <c r="B73" s="80">
        <v>16.354349591906097</v>
      </c>
      <c r="C73" s="80">
        <v>20.73</v>
      </c>
      <c r="D73" s="80">
        <v>9.7799999999999994</v>
      </c>
      <c r="E73" s="80">
        <v>12.91</v>
      </c>
      <c r="F73" s="80">
        <v>17.71</v>
      </c>
      <c r="G73" s="80">
        <v>13.54</v>
      </c>
      <c r="H73" s="80">
        <v>11.647</v>
      </c>
      <c r="I73" s="80">
        <v>16.88</v>
      </c>
      <c r="J73" s="80">
        <v>14.67</v>
      </c>
      <c r="K73" s="80">
        <v>15.685</v>
      </c>
      <c r="L73" s="80">
        <v>15.23</v>
      </c>
      <c r="M73" s="80">
        <v>16.462</v>
      </c>
      <c r="N73" s="80">
        <v>17.366094969246742</v>
      </c>
      <c r="O73" s="80">
        <v>10.446616369603891</v>
      </c>
      <c r="P73" s="80">
        <v>17.276641698188449</v>
      </c>
      <c r="Q73" s="80">
        <v>18.396085576786085</v>
      </c>
      <c r="R73" s="80">
        <v>18.123314820334866</v>
      </c>
      <c r="S73" s="80">
        <v>16.413568763175267</v>
      </c>
      <c r="T73" s="80">
        <v>16.117000000000001</v>
      </c>
      <c r="U73" s="80">
        <v>15.698</v>
      </c>
      <c r="V73" s="80">
        <v>13.702</v>
      </c>
      <c r="W73" s="80">
        <v>16.507000000000001</v>
      </c>
      <c r="X73" s="80">
        <v>16.392348651741472</v>
      </c>
      <c r="Y73" s="80">
        <v>17.992000000000001</v>
      </c>
      <c r="Z73" s="80">
        <v>17.3</v>
      </c>
      <c r="AA73" s="80">
        <v>16.857839969585108</v>
      </c>
      <c r="AB73" s="80">
        <v>10.506</v>
      </c>
      <c r="AC73" s="80">
        <v>18.696999999999999</v>
      </c>
    </row>
    <row r="74" spans="1:29" s="26" customFormat="1" ht="17.25" customHeight="1">
      <c r="A74"/>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row>
    <row r="75" spans="1:29" s="26" customFormat="1" ht="17.25" customHeight="1">
      <c r="A75" s="32" t="s">
        <v>167</v>
      </c>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row>
    <row r="76" spans="1:29" s="26" customFormat="1">
      <c r="A76" s="27" t="s">
        <v>11</v>
      </c>
      <c r="B76" s="35">
        <v>-5.3476962000000006</v>
      </c>
      <c r="C76" s="35">
        <v>-1.0900000000000001</v>
      </c>
      <c r="D76" s="35">
        <v>9.6199999999999992</v>
      </c>
      <c r="E76" s="35">
        <v>-20.88</v>
      </c>
      <c r="F76" s="35">
        <v>-27.91</v>
      </c>
      <c r="G76" s="35">
        <v>-27.42</v>
      </c>
      <c r="H76" s="35">
        <v>-25.66</v>
      </c>
      <c r="I76" s="35">
        <v>-18.72</v>
      </c>
      <c r="J76" s="35">
        <v>-28.317</v>
      </c>
      <c r="K76" s="35">
        <v>-30.164999999999999</v>
      </c>
      <c r="L76" s="35">
        <v>-38.886000000000003</v>
      </c>
      <c r="M76" s="35">
        <v>-30.404</v>
      </c>
      <c r="N76" s="35">
        <v>-47.110157600000001</v>
      </c>
      <c r="O76" s="35">
        <v>-43.505505999999983</v>
      </c>
      <c r="P76" s="35">
        <v>-39.19270760000002</v>
      </c>
      <c r="Q76" s="35">
        <v>-46.948477999999994</v>
      </c>
      <c r="R76" s="35">
        <v>-37.963309399999986</v>
      </c>
      <c r="S76" s="35">
        <v>-44.415144199999993</v>
      </c>
      <c r="T76" s="35">
        <v>-32.841999999999999</v>
      </c>
      <c r="U76" s="35">
        <v>-36.881999999999998</v>
      </c>
      <c r="V76" s="35">
        <v>-40.375</v>
      </c>
      <c r="W76" s="35">
        <v>-44.680999999999997</v>
      </c>
      <c r="X76" s="35">
        <v>-34.848392300000008</v>
      </c>
      <c r="Y76" s="35">
        <v>-38.695999999999998</v>
      </c>
      <c r="Z76" s="35">
        <v>-35.536000000000001</v>
      </c>
      <c r="AA76" s="35">
        <v>-44.028266000000002</v>
      </c>
      <c r="AB76" s="35">
        <v>-33.658999999999999</v>
      </c>
      <c r="AC76" s="35">
        <v>-45.448</v>
      </c>
    </row>
    <row r="77" spans="1:29" s="26" customFormat="1">
      <c r="A77" s="67" t="s">
        <v>363</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row>
    <row r="78" spans="1:29" s="26" customFormat="1">
      <c r="A78" s="68" t="s">
        <v>166</v>
      </c>
      <c r="B78" s="35">
        <v>0</v>
      </c>
      <c r="C78" s="35">
        <v>0</v>
      </c>
      <c r="D78" s="35">
        <v>0.46</v>
      </c>
      <c r="E78" s="35">
        <v>0.09</v>
      </c>
      <c r="F78" s="35">
        <v>0.16</v>
      </c>
      <c r="G78" s="35">
        <v>0.16</v>
      </c>
      <c r="H78" s="35">
        <v>0.15</v>
      </c>
      <c r="I78" s="35">
        <v>0.15</v>
      </c>
      <c r="J78" s="35">
        <v>0.153</v>
      </c>
      <c r="K78" s="35">
        <v>0.153</v>
      </c>
      <c r="L78" s="35">
        <v>0.153</v>
      </c>
      <c r="M78" s="35">
        <v>0.153</v>
      </c>
      <c r="N78" s="35">
        <v>0.153</v>
      </c>
      <c r="O78" s="35">
        <v>0.153</v>
      </c>
      <c r="P78" s="35">
        <v>0.15300000000000002</v>
      </c>
      <c r="Q78" s="35">
        <v>0.15299999999999997</v>
      </c>
      <c r="R78" s="35">
        <v>0.153</v>
      </c>
      <c r="S78" s="35">
        <v>0.153</v>
      </c>
      <c r="T78" s="35">
        <v>0.153</v>
      </c>
      <c r="U78" s="35">
        <v>0.154</v>
      </c>
      <c r="V78" s="35">
        <v>0.14199999999999999</v>
      </c>
      <c r="W78" s="35">
        <v>0.16200000000000001</v>
      </c>
      <c r="X78" s="35">
        <v>0.1548195</v>
      </c>
      <c r="Y78" s="35">
        <v>0.13400000000000001</v>
      </c>
      <c r="Z78" s="35">
        <v>-0.36899999999999999</v>
      </c>
      <c r="AA78" s="35">
        <v>0.36765119999999996</v>
      </c>
      <c r="AB78" s="35">
        <v>-7.0000000000000001E-3</v>
      </c>
      <c r="AC78" s="35">
        <v>1.0999999999999999E-2</v>
      </c>
    </row>
    <row r="79" spans="1:29" s="26" customFormat="1">
      <c r="A79" s="27" t="s">
        <v>2</v>
      </c>
      <c r="B79" s="35">
        <v>-5.3476962000000006</v>
      </c>
      <c r="C79" s="35">
        <v>-1.0900000000000001</v>
      </c>
      <c r="D79" s="35">
        <v>10.08</v>
      </c>
      <c r="E79" s="35">
        <v>-20.79</v>
      </c>
      <c r="F79" s="35">
        <v>-27.76</v>
      </c>
      <c r="G79" s="35">
        <v>-27.26</v>
      </c>
      <c r="H79" s="35">
        <v>-25.52</v>
      </c>
      <c r="I79" s="35">
        <v>-18.559999999999999</v>
      </c>
      <c r="J79" s="35">
        <v>-28.164000000000001</v>
      </c>
      <c r="K79" s="35">
        <v>-30.012</v>
      </c>
      <c r="L79" s="35">
        <v>-38.732999999999997</v>
      </c>
      <c r="M79" s="35">
        <v>-30.251000000000001</v>
      </c>
      <c r="N79" s="35">
        <v>-46.957157600000002</v>
      </c>
      <c r="O79" s="35">
        <v>-43.352505999999984</v>
      </c>
      <c r="P79" s="35">
        <v>-39.039707600000021</v>
      </c>
      <c r="Q79" s="35">
        <v>-46.795477999999996</v>
      </c>
      <c r="R79" s="35">
        <v>-37.810309399999987</v>
      </c>
      <c r="S79" s="35">
        <v>-44.262144199999994</v>
      </c>
      <c r="T79" s="35">
        <v>-32.689</v>
      </c>
      <c r="U79" s="35">
        <v>-36.728000000000002</v>
      </c>
      <c r="V79" s="35">
        <v>-40.234000000000002</v>
      </c>
      <c r="W79" s="35">
        <v>-44.518000000000001</v>
      </c>
      <c r="X79" s="35">
        <v>-34.693572800000005</v>
      </c>
      <c r="Y79" s="35">
        <v>-38.561</v>
      </c>
      <c r="Z79" s="35">
        <v>-35.905000000000001</v>
      </c>
      <c r="AA79" s="35">
        <v>-43.660614800000005</v>
      </c>
      <c r="AB79" s="35">
        <v>-33.665999999999997</v>
      </c>
      <c r="AC79" s="35">
        <v>-45.438000000000002</v>
      </c>
    </row>
    <row r="80" spans="1:29" s="26" customFormat="1">
      <c r="A80" s="27"/>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row>
    <row r="81" spans="1:29" s="26" customFormat="1">
      <c r="A81" s="25" t="s">
        <v>14</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row>
    <row r="82" spans="1:29" s="26" customFormat="1">
      <c r="A82" s="27" t="s">
        <v>11</v>
      </c>
      <c r="B82" s="35">
        <v>301.18635370000067</v>
      </c>
      <c r="C82" s="35">
        <v>400.77</v>
      </c>
      <c r="D82" s="35">
        <v>125.55</v>
      </c>
      <c r="E82" s="35">
        <v>164.94</v>
      </c>
      <c r="F82" s="35">
        <v>205.07</v>
      </c>
      <c r="G82" s="35">
        <v>-18.13</v>
      </c>
      <c r="H82" s="35">
        <v>80.89</v>
      </c>
      <c r="I82" s="35">
        <v>118.77</v>
      </c>
      <c r="J82" s="35">
        <v>87.525000000000006</v>
      </c>
      <c r="K82" s="35">
        <v>180.535</v>
      </c>
      <c r="L82" s="35">
        <v>182.86799999999999</v>
      </c>
      <c r="M82" s="35">
        <v>140.65</v>
      </c>
      <c r="N82" s="35">
        <v>198.56584320000104</v>
      </c>
      <c r="O82" s="35">
        <v>196.01740859999933</v>
      </c>
      <c r="P82" s="35">
        <v>276.85038800000115</v>
      </c>
      <c r="Q82" s="35">
        <v>283.98357079999892</v>
      </c>
      <c r="R82" s="35">
        <v>300.61137970000027</v>
      </c>
      <c r="S82" s="35">
        <v>344.95854569999943</v>
      </c>
      <c r="T82" s="35">
        <v>247.465</v>
      </c>
      <c r="U82" s="35">
        <v>260.80900000000003</v>
      </c>
      <c r="V82" s="35">
        <v>270.75400000000002</v>
      </c>
      <c r="W82" s="35">
        <v>352.90499999999997</v>
      </c>
      <c r="X82" s="35">
        <v>267.71274909999914</v>
      </c>
      <c r="Y82" s="35">
        <v>339.18299999999999</v>
      </c>
      <c r="Z82" s="35">
        <v>305.762</v>
      </c>
      <c r="AA82" s="35">
        <v>339.60193099999935</v>
      </c>
      <c r="AB82" s="35">
        <v>36.606999999999999</v>
      </c>
      <c r="AC82" s="35">
        <v>334.41199999999998</v>
      </c>
    </row>
    <row r="83" spans="1:29" s="26" customFormat="1">
      <c r="A83" s="67" t="s">
        <v>363</v>
      </c>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row>
    <row r="84" spans="1:29" s="26" customFormat="1">
      <c r="A84" s="68" t="s">
        <v>153</v>
      </c>
      <c r="B84" s="35">
        <v>14.541798100000001</v>
      </c>
      <c r="C84" s="35">
        <v>16.739999999999998</v>
      </c>
      <c r="D84" s="35">
        <v>18.14</v>
      </c>
      <c r="E84" s="35">
        <v>16.22</v>
      </c>
      <c r="F84" s="35">
        <v>15.98</v>
      </c>
      <c r="G84" s="35">
        <v>14.53</v>
      </c>
      <c r="H84" s="35">
        <v>15.04</v>
      </c>
      <c r="I84" s="35">
        <v>23.42</v>
      </c>
      <c r="J84" s="35">
        <v>15.856</v>
      </c>
      <c r="K84" s="35">
        <v>16.347999999999999</v>
      </c>
      <c r="L84" s="35">
        <v>16.001999999999999</v>
      </c>
      <c r="M84" s="35">
        <v>23.698</v>
      </c>
      <c r="N84" s="35">
        <v>37.384569999999997</v>
      </c>
      <c r="O84" s="35">
        <v>37.265205199999997</v>
      </c>
      <c r="P84" s="35">
        <v>40.365706400000001</v>
      </c>
      <c r="Q84" s="35">
        <v>40.273053700000006</v>
      </c>
      <c r="R84" s="35">
        <v>39.115956599999997</v>
      </c>
      <c r="S84" s="35">
        <v>40.298918399999998</v>
      </c>
      <c r="T84" s="35">
        <v>42.493000000000002</v>
      </c>
      <c r="U84" s="35">
        <v>40.756999999999998</v>
      </c>
      <c r="V84" s="35">
        <v>54.905000000000001</v>
      </c>
      <c r="W84" s="35">
        <v>56.969000000000001</v>
      </c>
      <c r="X84" s="35">
        <v>57.785731200000001</v>
      </c>
      <c r="Y84" s="35">
        <v>60.404000000000003</v>
      </c>
      <c r="Z84" s="35">
        <v>57.536999999999999</v>
      </c>
      <c r="AA84" s="35">
        <v>52.559804400000004</v>
      </c>
      <c r="AB84" s="35">
        <v>55.74</v>
      </c>
      <c r="AC84" s="35">
        <v>53.155999999999999</v>
      </c>
    </row>
    <row r="85" spans="1:29" s="26" customFormat="1">
      <c r="A85" s="27" t="s">
        <v>2</v>
      </c>
      <c r="B85" s="35">
        <v>315.7281518000006</v>
      </c>
      <c r="C85" s="35">
        <v>417.52</v>
      </c>
      <c r="D85" s="35">
        <v>143.68</v>
      </c>
      <c r="E85" s="35">
        <v>181.16</v>
      </c>
      <c r="F85" s="35">
        <v>221.05</v>
      </c>
      <c r="G85" s="35">
        <v>-3.6</v>
      </c>
      <c r="H85" s="35">
        <v>95.93</v>
      </c>
      <c r="I85" s="35">
        <v>142.19</v>
      </c>
      <c r="J85" s="35">
        <v>103.381</v>
      </c>
      <c r="K85" s="35">
        <v>196.88300000000001</v>
      </c>
      <c r="L85" s="35">
        <v>198.87</v>
      </c>
      <c r="M85" s="35">
        <v>164.34800000000001</v>
      </c>
      <c r="N85" s="35">
        <v>235.95041320000121</v>
      </c>
      <c r="O85" s="35">
        <v>233.2826137999993</v>
      </c>
      <c r="P85" s="35">
        <v>317.21609440000151</v>
      </c>
      <c r="Q85" s="35">
        <v>324.25662449999879</v>
      </c>
      <c r="R85" s="35">
        <v>339.72733629999993</v>
      </c>
      <c r="S85" s="35">
        <v>385.25746409999954</v>
      </c>
      <c r="T85" s="35">
        <v>289.95800000000003</v>
      </c>
      <c r="U85" s="35">
        <v>301.56599999999997</v>
      </c>
      <c r="V85" s="35">
        <v>325.65899999999999</v>
      </c>
      <c r="W85" s="35">
        <v>409.87299999999999</v>
      </c>
      <c r="X85" s="35">
        <v>325.49848029999913</v>
      </c>
      <c r="Y85" s="35">
        <v>399.58699999999999</v>
      </c>
      <c r="Z85" s="35">
        <v>363.3</v>
      </c>
      <c r="AA85" s="35">
        <v>392.16173539999943</v>
      </c>
      <c r="AB85" s="35">
        <v>92.346000000000004</v>
      </c>
      <c r="AC85" s="35">
        <v>387.56799999999998</v>
      </c>
    </row>
    <row r="86" spans="1:29" s="26" customFormat="1">
      <c r="A86" t="s">
        <v>161</v>
      </c>
      <c r="B86" s="35">
        <v>2301.9885053000003</v>
      </c>
      <c r="C86" s="35">
        <v>2454.88</v>
      </c>
      <c r="D86" s="35">
        <v>2189.62</v>
      </c>
      <c r="E86" s="35">
        <v>2334.44</v>
      </c>
      <c r="F86" s="35">
        <v>2090.8200000000002</v>
      </c>
      <c r="G86" s="35">
        <v>1489.04</v>
      </c>
      <c r="H86" s="35">
        <v>1747.93</v>
      </c>
      <c r="I86" s="35">
        <v>1935.43</v>
      </c>
      <c r="J86" s="35">
        <v>1660.9970000000001</v>
      </c>
      <c r="K86" s="35">
        <v>1957.876</v>
      </c>
      <c r="L86" s="35">
        <v>1934.751</v>
      </c>
      <c r="M86" s="35">
        <v>2308.65</v>
      </c>
      <c r="N86" s="35">
        <v>2484.1411405000003</v>
      </c>
      <c r="O86" s="35">
        <v>2730.5315300999996</v>
      </c>
      <c r="P86" s="35">
        <v>2782.2841070000009</v>
      </c>
      <c r="Q86" s="35">
        <v>3039.8873905999985</v>
      </c>
      <c r="R86" s="35">
        <v>2968.4605342</v>
      </c>
      <c r="S86" s="35">
        <v>3153.0760071999998</v>
      </c>
      <c r="T86" s="35">
        <v>2751.7570000000001</v>
      </c>
      <c r="U86" s="35">
        <v>2974.4380000000001</v>
      </c>
      <c r="V86" s="35">
        <v>3054.8470000000002</v>
      </c>
      <c r="W86" s="35">
        <v>3268.3789999999999</v>
      </c>
      <c r="X86" s="35">
        <v>2930.5760472999996</v>
      </c>
      <c r="Y86" s="35">
        <v>3329.2559999999999</v>
      </c>
      <c r="Z86" s="35">
        <v>3073.415</v>
      </c>
      <c r="AA86" s="35">
        <v>3194.9376147999997</v>
      </c>
      <c r="AB86" s="35">
        <v>2816.029</v>
      </c>
      <c r="AC86" s="35">
        <v>3084.924</v>
      </c>
    </row>
    <row r="87" spans="1:29" s="26" customFormat="1">
      <c r="A87" t="s">
        <v>239</v>
      </c>
      <c r="B87" s="80">
        <v>13.083747073739108</v>
      </c>
      <c r="C87" s="80">
        <v>16.329999999999998</v>
      </c>
      <c r="D87" s="80">
        <v>5.73</v>
      </c>
      <c r="E87" s="80">
        <v>7.07</v>
      </c>
      <c r="F87" s="80">
        <v>9.81</v>
      </c>
      <c r="G87" s="80">
        <v>-1.22</v>
      </c>
      <c r="H87" s="80">
        <v>4.63</v>
      </c>
      <c r="I87" s="80">
        <v>6.14</v>
      </c>
      <c r="J87" s="80">
        <v>5.2690000000000001</v>
      </c>
      <c r="K87" s="80">
        <v>9.2210000000000001</v>
      </c>
      <c r="L87" s="80">
        <v>9.452</v>
      </c>
      <c r="M87" s="80">
        <v>6.0919999999999996</v>
      </c>
      <c r="N87" s="80">
        <v>7.9933398293155609</v>
      </c>
      <c r="O87" s="80">
        <v>7.1787271613311594</v>
      </c>
      <c r="P87" s="80">
        <v>9.9504715317701766</v>
      </c>
      <c r="Q87" s="80">
        <v>9.341910877295609</v>
      </c>
      <c r="R87" s="80">
        <v>10.126844410987434</v>
      </c>
      <c r="S87" s="80">
        <v>10.940381548440058</v>
      </c>
      <c r="T87" s="80">
        <v>8.9930000000000003</v>
      </c>
      <c r="U87" s="80">
        <v>8.7680000000000007</v>
      </c>
      <c r="V87" s="80">
        <v>8.8629999999999995</v>
      </c>
      <c r="W87" s="80">
        <v>10.798</v>
      </c>
      <c r="X87" s="80">
        <v>9.1351578931605744</v>
      </c>
      <c r="Y87" s="80">
        <v>10.188000000000001</v>
      </c>
      <c r="Z87" s="80">
        <v>9.9489999999999998</v>
      </c>
      <c r="AA87" s="80">
        <v>10.629375967369494</v>
      </c>
      <c r="AB87" s="80">
        <v>1.3</v>
      </c>
      <c r="AC87" s="80">
        <v>10.84</v>
      </c>
    </row>
    <row r="88" spans="1:29" s="26" customFormat="1">
      <c r="A88" s="27" t="s">
        <v>55</v>
      </c>
      <c r="B88" s="52">
        <v>13.715356589453728</v>
      </c>
      <c r="C88" s="52">
        <v>17.010000000000002</v>
      </c>
      <c r="D88" s="52">
        <v>6.56</v>
      </c>
      <c r="E88" s="52">
        <v>7.76</v>
      </c>
      <c r="F88" s="52">
        <v>10.57</v>
      </c>
      <c r="G88" s="52">
        <v>-0.24</v>
      </c>
      <c r="H88" s="52">
        <v>5.49</v>
      </c>
      <c r="I88" s="52">
        <v>7.3470000000000004</v>
      </c>
      <c r="J88" s="52">
        <v>6.2240000000000002</v>
      </c>
      <c r="K88" s="52">
        <v>10.055999999999999</v>
      </c>
      <c r="L88" s="52">
        <v>10.279</v>
      </c>
      <c r="M88" s="52">
        <v>7.1189999999999998</v>
      </c>
      <c r="N88" s="52">
        <v>9.4982692147882162</v>
      </c>
      <c r="O88" s="52">
        <v>8.543487274488859</v>
      </c>
      <c r="P88" s="52">
        <v>11.401283341334963</v>
      </c>
      <c r="Q88" s="52">
        <v>10.666731455338519</v>
      </c>
      <c r="R88" s="52">
        <v>11.44456301122953</v>
      </c>
      <c r="S88" s="52">
        <v>12.218464230493318</v>
      </c>
      <c r="T88" s="52">
        <v>10.537000000000001</v>
      </c>
      <c r="U88" s="52">
        <v>10.138999999999999</v>
      </c>
      <c r="V88" s="52">
        <v>10.66</v>
      </c>
      <c r="W88" s="52">
        <v>12.541</v>
      </c>
      <c r="X88" s="52">
        <v>11.106979482750063</v>
      </c>
      <c r="Y88" s="52">
        <v>12.002000000000001</v>
      </c>
      <c r="Z88" s="52">
        <v>11.821</v>
      </c>
      <c r="AA88" s="52">
        <v>12.2744723898012</v>
      </c>
      <c r="AB88" s="52">
        <v>3.2789999999999999</v>
      </c>
      <c r="AC88" s="52">
        <v>12.563000000000001</v>
      </c>
    </row>
    <row r="89" spans="1:29" s="26" customFormat="1">
      <c r="A89" s="27"/>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row>
    <row r="90" spans="1:29" s="26" customFormat="1">
      <c r="A90" s="32" t="s">
        <v>5</v>
      </c>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row>
    <row r="91" spans="1:29" s="26" customFormat="1">
      <c r="A91" s="32" t="s">
        <v>14</v>
      </c>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row>
    <row r="92" spans="1:29" s="26" customFormat="1">
      <c r="A92" s="31" t="s">
        <v>188</v>
      </c>
      <c r="B92" s="35">
        <v>0</v>
      </c>
      <c r="C92" s="35">
        <v>0</v>
      </c>
      <c r="D92" s="35">
        <v>-122</v>
      </c>
      <c r="E92" s="35">
        <v>0</v>
      </c>
      <c r="F92" s="35">
        <v>0</v>
      </c>
      <c r="G92" s="35">
        <v>0</v>
      </c>
      <c r="H92" s="35">
        <v>-77</v>
      </c>
      <c r="I92" s="35">
        <v>0</v>
      </c>
      <c r="J92" s="35">
        <v>0</v>
      </c>
      <c r="K92" s="35">
        <v>0</v>
      </c>
      <c r="L92" s="35">
        <v>0</v>
      </c>
      <c r="M92" s="35">
        <v>0</v>
      </c>
      <c r="N92" s="35">
        <v>0</v>
      </c>
      <c r="O92" s="35">
        <v>-35</v>
      </c>
      <c r="P92" s="35">
        <v>0</v>
      </c>
      <c r="Q92" s="35">
        <v>0</v>
      </c>
      <c r="R92" s="35">
        <v>0</v>
      </c>
      <c r="S92" s="35">
        <v>0</v>
      </c>
      <c r="T92" s="35">
        <v>0</v>
      </c>
      <c r="U92" s="35">
        <v>0</v>
      </c>
      <c r="V92" s="35">
        <v>0</v>
      </c>
      <c r="W92" s="35">
        <v>0</v>
      </c>
      <c r="X92" s="35">
        <v>0</v>
      </c>
      <c r="Y92" s="35">
        <v>0</v>
      </c>
      <c r="Z92" s="35">
        <v>0</v>
      </c>
      <c r="AA92" s="35">
        <v>0</v>
      </c>
      <c r="AB92" s="35">
        <v>-234.79</v>
      </c>
      <c r="AC92" s="35">
        <v>0</v>
      </c>
    </row>
    <row r="93" spans="1:29" s="26" customFormat="1">
      <c r="A93" s="31" t="s">
        <v>189</v>
      </c>
      <c r="B93" s="35">
        <v>0</v>
      </c>
      <c r="C93" s="35">
        <v>90</v>
      </c>
      <c r="D93" s="35">
        <v>0</v>
      </c>
      <c r="E93" s="35">
        <v>0</v>
      </c>
      <c r="F93" s="35">
        <v>0</v>
      </c>
      <c r="G93" s="35">
        <v>0</v>
      </c>
      <c r="H93" s="35">
        <v>0</v>
      </c>
      <c r="I93" s="35">
        <v>0</v>
      </c>
      <c r="J93" s="35">
        <v>0</v>
      </c>
      <c r="K93" s="35">
        <v>0</v>
      </c>
      <c r="L93" s="35">
        <v>0</v>
      </c>
      <c r="M93" s="35">
        <v>0</v>
      </c>
      <c r="N93" s="35">
        <v>0</v>
      </c>
      <c r="O93" s="35">
        <v>0</v>
      </c>
      <c r="P93" s="35">
        <v>0</v>
      </c>
      <c r="Q93" s="35">
        <v>0</v>
      </c>
      <c r="R93" s="35">
        <v>0</v>
      </c>
      <c r="S93" s="35">
        <v>0</v>
      </c>
      <c r="T93" s="35">
        <v>0</v>
      </c>
      <c r="U93" s="35">
        <v>0</v>
      </c>
      <c r="V93" s="35">
        <v>0</v>
      </c>
      <c r="W93" s="35">
        <v>0</v>
      </c>
      <c r="X93" s="35">
        <v>0</v>
      </c>
      <c r="Y93" s="35">
        <v>0</v>
      </c>
      <c r="Z93" s="35">
        <v>0</v>
      </c>
      <c r="AA93" s="35">
        <v>0</v>
      </c>
      <c r="AB93" s="35">
        <v>0</v>
      </c>
      <c r="AC93" s="35">
        <v>0</v>
      </c>
    </row>
    <row r="94" spans="1:29" s="26" customFormat="1">
      <c r="A94" s="31" t="s">
        <v>190</v>
      </c>
      <c r="B94" s="78">
        <v>0</v>
      </c>
      <c r="C94" s="78">
        <v>90</v>
      </c>
      <c r="D94" s="78">
        <v>-122</v>
      </c>
      <c r="E94" s="78">
        <v>0</v>
      </c>
      <c r="F94" s="78">
        <v>0</v>
      </c>
      <c r="G94" s="78">
        <v>0</v>
      </c>
      <c r="H94" s="78">
        <v>-77</v>
      </c>
      <c r="I94" s="78">
        <v>0</v>
      </c>
      <c r="J94" s="78">
        <v>0</v>
      </c>
      <c r="K94" s="78">
        <v>0</v>
      </c>
      <c r="L94" s="78">
        <v>0</v>
      </c>
      <c r="M94" s="78">
        <v>0</v>
      </c>
      <c r="N94" s="78">
        <v>0</v>
      </c>
      <c r="O94" s="78">
        <v>-35</v>
      </c>
      <c r="P94" s="78">
        <v>0</v>
      </c>
      <c r="Q94" s="78">
        <v>0</v>
      </c>
      <c r="R94" s="78">
        <v>0</v>
      </c>
      <c r="S94" s="78">
        <v>0</v>
      </c>
      <c r="T94" s="78">
        <v>0</v>
      </c>
      <c r="U94" s="78">
        <v>0</v>
      </c>
      <c r="V94" s="78">
        <v>0</v>
      </c>
      <c r="W94" s="78">
        <v>0</v>
      </c>
      <c r="X94" s="78">
        <v>0</v>
      </c>
      <c r="Y94" s="78">
        <v>0</v>
      </c>
      <c r="Z94" s="78">
        <v>0</v>
      </c>
      <c r="AA94" s="78">
        <v>0</v>
      </c>
      <c r="AB94" s="78">
        <v>-234.79</v>
      </c>
      <c r="AC94" s="78">
        <v>0</v>
      </c>
    </row>
    <row r="95" spans="1:29" s="26" customFormat="1">
      <c r="A95" s="34"/>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row>
    <row r="96" spans="1:29" s="26" customFormat="1">
      <c r="A96" t="s">
        <v>229</v>
      </c>
      <c r="B96" s="78">
        <v>301.18635370000067</v>
      </c>
      <c r="C96" s="78">
        <v>310.77</v>
      </c>
      <c r="D96" s="78">
        <v>247.55</v>
      </c>
      <c r="E96" s="78">
        <v>164.94</v>
      </c>
      <c r="F96" s="78">
        <v>205.07</v>
      </c>
      <c r="G96" s="78">
        <v>-18.13</v>
      </c>
      <c r="H96" s="78">
        <v>157.88999999999999</v>
      </c>
      <c r="I96" s="78">
        <v>118.77</v>
      </c>
      <c r="J96" s="78">
        <v>87.525000000000006</v>
      </c>
      <c r="K96" s="78">
        <v>180.535</v>
      </c>
      <c r="L96" s="78">
        <v>182.86799999999999</v>
      </c>
      <c r="M96" s="78">
        <v>140.65</v>
      </c>
      <c r="N96" s="78">
        <v>198.56584320000104</v>
      </c>
      <c r="O96" s="78">
        <v>231.01740859999933</v>
      </c>
      <c r="P96" s="78">
        <v>276.85038800000115</v>
      </c>
      <c r="Q96" s="78">
        <v>283.98357079999892</v>
      </c>
      <c r="R96" s="78">
        <v>300.61137970000027</v>
      </c>
      <c r="S96" s="78">
        <v>344.95854569999943</v>
      </c>
      <c r="T96" s="78">
        <v>247.465</v>
      </c>
      <c r="U96" s="78">
        <v>260.80900000000003</v>
      </c>
      <c r="V96" s="78">
        <v>270.75400000000002</v>
      </c>
      <c r="W96" s="78">
        <v>352.90499999999997</v>
      </c>
      <c r="X96" s="78">
        <v>267.71274909999914</v>
      </c>
      <c r="Y96" s="78">
        <v>339.18299999999999</v>
      </c>
      <c r="Z96" s="78">
        <v>305.762</v>
      </c>
      <c r="AA96" s="78">
        <v>339.60193099999935</v>
      </c>
      <c r="AB96" s="78">
        <v>271.39699999999999</v>
      </c>
      <c r="AC96" s="78">
        <v>334.41199999999998</v>
      </c>
    </row>
    <row r="97" spans="1:29" s="26" customFormat="1">
      <c r="A97" t="s">
        <v>191</v>
      </c>
      <c r="B97" s="35">
        <v>315.7281518000006</v>
      </c>
      <c r="C97" s="35">
        <v>327.52</v>
      </c>
      <c r="D97" s="35">
        <v>265.68</v>
      </c>
      <c r="E97" s="35">
        <v>181.16</v>
      </c>
      <c r="F97" s="35">
        <v>221.05</v>
      </c>
      <c r="G97" s="35">
        <v>-3.6</v>
      </c>
      <c r="H97" s="35">
        <v>172.93</v>
      </c>
      <c r="I97" s="35">
        <v>142.19</v>
      </c>
      <c r="J97" s="35">
        <v>103.381</v>
      </c>
      <c r="K97" s="35">
        <v>196.88300000000001</v>
      </c>
      <c r="L97" s="35">
        <v>198.87</v>
      </c>
      <c r="M97" s="35">
        <v>164.34800000000001</v>
      </c>
      <c r="N97" s="35">
        <v>235.95041320000121</v>
      </c>
      <c r="O97" s="35">
        <v>268.2826137999993</v>
      </c>
      <c r="P97" s="35">
        <v>317.21609440000151</v>
      </c>
      <c r="Q97" s="35">
        <v>324.25662449999879</v>
      </c>
      <c r="R97" s="35">
        <v>339.72733629999993</v>
      </c>
      <c r="S97" s="35">
        <v>385.25746409999954</v>
      </c>
      <c r="T97" s="35">
        <v>289.95800000000003</v>
      </c>
      <c r="U97" s="35">
        <v>301.56599999999997</v>
      </c>
      <c r="V97" s="35">
        <v>325.65899999999999</v>
      </c>
      <c r="W97" s="35">
        <v>409.87299999999999</v>
      </c>
      <c r="X97" s="35">
        <v>325.49848029999913</v>
      </c>
      <c r="Y97" s="35">
        <v>399.58699999999999</v>
      </c>
      <c r="Z97" s="35">
        <v>363.3</v>
      </c>
      <c r="AA97" s="35">
        <v>392.16173539999943</v>
      </c>
      <c r="AB97" s="35">
        <v>327.13600000000002</v>
      </c>
      <c r="AC97" s="35">
        <v>387.56799999999998</v>
      </c>
    </row>
    <row r="98" spans="1:29" s="26" customFormat="1">
      <c r="A98" t="s">
        <v>161</v>
      </c>
      <c r="B98" s="35">
        <v>2301.9885053000003</v>
      </c>
      <c r="C98" s="35">
        <v>2454.88</v>
      </c>
      <c r="D98" s="35">
        <v>2189.62</v>
      </c>
      <c r="E98" s="35">
        <v>2334.44</v>
      </c>
      <c r="F98" s="35">
        <v>2090.8200000000002</v>
      </c>
      <c r="G98" s="35">
        <v>1489.04</v>
      </c>
      <c r="H98" s="35">
        <v>1747.93</v>
      </c>
      <c r="I98" s="35">
        <v>1935.43</v>
      </c>
      <c r="J98" s="35">
        <v>1660.9970000000001</v>
      </c>
      <c r="K98" s="35">
        <v>1957.876</v>
      </c>
      <c r="L98" s="35">
        <v>1934.751</v>
      </c>
      <c r="M98" s="35">
        <v>2308.65</v>
      </c>
      <c r="N98" s="35">
        <v>2484.1411405000003</v>
      </c>
      <c r="O98" s="35">
        <v>2730.5315300999996</v>
      </c>
      <c r="P98" s="35">
        <v>2782.2841070000009</v>
      </c>
      <c r="Q98" s="35">
        <v>3039.8873905999985</v>
      </c>
      <c r="R98" s="35">
        <v>2968.4605342</v>
      </c>
      <c r="S98" s="35">
        <v>3153.0760071999998</v>
      </c>
      <c r="T98" s="35">
        <v>2751.7570000000001</v>
      </c>
      <c r="U98" s="35">
        <v>2974.4380000000001</v>
      </c>
      <c r="V98" s="35">
        <v>3054.8470000000002</v>
      </c>
      <c r="W98" s="35">
        <v>3268.3789999999999</v>
      </c>
      <c r="X98" s="35">
        <v>2930.5760472999996</v>
      </c>
      <c r="Y98" s="35">
        <v>3329.2559999999999</v>
      </c>
      <c r="Z98" s="35">
        <v>3073.415</v>
      </c>
      <c r="AA98" s="35">
        <v>3194.9376147999997</v>
      </c>
      <c r="AB98" s="35">
        <v>2816.029</v>
      </c>
      <c r="AC98" s="35">
        <v>3084.924</v>
      </c>
    </row>
    <row r="99" spans="1:29" s="26" customFormat="1">
      <c r="A99" t="s">
        <v>230</v>
      </c>
      <c r="B99" s="81">
        <v>13.0837470737392</v>
      </c>
      <c r="C99" s="81">
        <v>12.66</v>
      </c>
      <c r="D99" s="81">
        <v>11.31</v>
      </c>
      <c r="E99" s="81">
        <v>7.07</v>
      </c>
      <c r="F99" s="81">
        <v>9.81</v>
      </c>
      <c r="G99" s="81">
        <v>-1.22</v>
      </c>
      <c r="H99" s="81">
        <v>9.0299999999999994</v>
      </c>
      <c r="I99" s="81">
        <v>6.14</v>
      </c>
      <c r="J99" s="81">
        <v>5.2690000000000001</v>
      </c>
      <c r="K99" s="81">
        <v>9.2210000000000001</v>
      </c>
      <c r="L99" s="81">
        <v>9.452</v>
      </c>
      <c r="M99" s="81">
        <v>6.0919999999999996</v>
      </c>
      <c r="N99" s="81">
        <v>7.9933398293155893</v>
      </c>
      <c r="O99" s="81">
        <v>8.4605288770109475</v>
      </c>
      <c r="P99" s="81">
        <v>9.9504715317701766</v>
      </c>
      <c r="Q99" s="81">
        <v>9.341910877295609</v>
      </c>
      <c r="R99" s="81">
        <v>10.126844410987429</v>
      </c>
      <c r="S99" s="81">
        <v>10.940381548440062</v>
      </c>
      <c r="T99" s="81">
        <v>8.9930000000000003</v>
      </c>
      <c r="U99" s="81">
        <v>8.7680000000000007</v>
      </c>
      <c r="V99" s="81">
        <v>8.8629999999999995</v>
      </c>
      <c r="W99" s="81">
        <v>10.798</v>
      </c>
      <c r="X99" s="81">
        <v>9.1351578931605761</v>
      </c>
      <c r="Y99" s="81">
        <v>10.188000000000001</v>
      </c>
      <c r="Z99" s="81">
        <v>9.9489999999999998</v>
      </c>
      <c r="AA99" s="81">
        <v>10.629375967369496</v>
      </c>
      <c r="AB99" s="81">
        <v>9.6379999999999999</v>
      </c>
      <c r="AC99" s="81">
        <v>10.84</v>
      </c>
    </row>
    <row r="100" spans="1:29" s="26" customFormat="1">
      <c r="A100" t="s">
        <v>231</v>
      </c>
      <c r="B100" s="52">
        <v>13.715453012605501</v>
      </c>
      <c r="C100" s="52">
        <v>13.34</v>
      </c>
      <c r="D100" s="52">
        <v>12.13</v>
      </c>
      <c r="E100" s="52">
        <v>7.76</v>
      </c>
      <c r="F100" s="52">
        <v>10.57</v>
      </c>
      <c r="G100" s="52">
        <v>-0.24</v>
      </c>
      <c r="H100" s="52">
        <v>9.89</v>
      </c>
      <c r="I100" s="52">
        <v>7.3470000000000004</v>
      </c>
      <c r="J100" s="52">
        <v>6.2240000000000002</v>
      </c>
      <c r="K100" s="52">
        <v>10.055999999999999</v>
      </c>
      <c r="L100" s="52">
        <v>10.279</v>
      </c>
      <c r="M100" s="52">
        <v>7.1189999999999998</v>
      </c>
      <c r="N100" s="52">
        <v>9.4982692147882481</v>
      </c>
      <c r="O100" s="52">
        <v>9.8252889901686657</v>
      </c>
      <c r="P100" s="52">
        <v>11.40128334133497</v>
      </c>
      <c r="Q100" s="52">
        <v>10.6667314553385</v>
      </c>
      <c r="R100" s="52">
        <v>11.444563011229537</v>
      </c>
      <c r="S100" s="52">
        <v>12.218464230493337</v>
      </c>
      <c r="T100" s="52">
        <v>10.537000000000001</v>
      </c>
      <c r="U100" s="52">
        <v>10.138999999999999</v>
      </c>
      <c r="V100" s="52">
        <v>10.66</v>
      </c>
      <c r="W100" s="52">
        <v>12.541</v>
      </c>
      <c r="X100" s="52">
        <v>11.106979482750075</v>
      </c>
      <c r="Y100" s="52">
        <v>12.002000000000001</v>
      </c>
      <c r="Z100" s="52">
        <v>11.821</v>
      </c>
      <c r="AA100" s="52">
        <v>12.274472389801213</v>
      </c>
      <c r="AB100" s="52">
        <v>11.617000000000001</v>
      </c>
      <c r="AC100" s="52">
        <v>12.563000000000001</v>
      </c>
    </row>
    <row r="101" spans="1:29" s="26" customFormat="1">
      <c r="A101" s="27"/>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row>
    <row r="102" spans="1:29" s="26" customFormat="1">
      <c r="A102" s="34" t="s">
        <v>184</v>
      </c>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row>
    <row r="103" spans="1:29" s="26" customFormat="1">
      <c r="A103" s="27" t="s">
        <v>185</v>
      </c>
      <c r="B103" s="35">
        <v>-18.936260699999998</v>
      </c>
      <c r="C103" s="35">
        <v>-23.1</v>
      </c>
      <c r="D103" s="35">
        <v>-75.08</v>
      </c>
      <c r="E103" s="35">
        <v>-125.45</v>
      </c>
      <c r="F103" s="35">
        <v>-100.31</v>
      </c>
      <c r="G103" s="35">
        <v>-42.75</v>
      </c>
      <c r="H103" s="35">
        <v>-56.39</v>
      </c>
      <c r="I103" s="35">
        <v>-65.400000000000006</v>
      </c>
      <c r="J103" s="35">
        <v>-32.783000000000001</v>
      </c>
      <c r="K103" s="35">
        <v>-18.707000000000001</v>
      </c>
      <c r="L103" s="35">
        <v>-21.466999999999999</v>
      </c>
      <c r="M103" s="35">
        <v>-82.438000000000002</v>
      </c>
      <c r="N103" s="35">
        <v>-17.423962</v>
      </c>
      <c r="O103" s="35">
        <v>-20.885541800000002</v>
      </c>
      <c r="P103" s="35">
        <v>-21.959767599999999</v>
      </c>
      <c r="Q103" s="35">
        <v>-69.692986199999979</v>
      </c>
      <c r="R103" s="35">
        <v>-17.2211161</v>
      </c>
      <c r="S103" s="35">
        <v>-25.085499500000001</v>
      </c>
      <c r="T103" s="35">
        <v>-39.432000000000002</v>
      </c>
      <c r="U103" s="35">
        <v>-81.28</v>
      </c>
      <c r="V103" s="35">
        <v>-23.257999999999999</v>
      </c>
      <c r="W103" s="35">
        <v>-69.393000000000001</v>
      </c>
      <c r="X103" s="35">
        <v>-33.528753399999999</v>
      </c>
      <c r="Y103" s="35">
        <v>-148.96700000000001</v>
      </c>
      <c r="Z103" s="35">
        <v>-35.344000000000001</v>
      </c>
      <c r="AA103" s="35">
        <v>-54.378542799999991</v>
      </c>
      <c r="AB103" s="35">
        <v>-43.478000000000002</v>
      </c>
      <c r="AC103" s="35">
        <v>-172.904</v>
      </c>
    </row>
    <row r="104" spans="1:29" s="26" customFormat="1">
      <c r="A104" s="27" t="s">
        <v>186</v>
      </c>
      <c r="B104" s="35">
        <v>-3.2078499000000003</v>
      </c>
      <c r="C104" s="35">
        <v>-2.36</v>
      </c>
      <c r="D104" s="35">
        <v>-1.49</v>
      </c>
      <c r="E104" s="35">
        <v>-1.95</v>
      </c>
      <c r="F104" s="35">
        <v>-0.62</v>
      </c>
      <c r="G104" s="35">
        <v>-0.12</v>
      </c>
      <c r="H104" s="35">
        <v>0.02</v>
      </c>
      <c r="I104" s="35">
        <v>0.01</v>
      </c>
      <c r="J104" s="35">
        <v>0</v>
      </c>
      <c r="K104" s="35">
        <v>0</v>
      </c>
      <c r="L104" s="35">
        <v>0</v>
      </c>
      <c r="M104" s="35">
        <v>0</v>
      </c>
      <c r="N104" s="35">
        <v>0</v>
      </c>
      <c r="O104" s="35">
        <v>0</v>
      </c>
      <c r="P104" s="35">
        <v>0</v>
      </c>
      <c r="Q104" s="35">
        <v>0</v>
      </c>
      <c r="R104" s="35">
        <v>0</v>
      </c>
      <c r="S104" s="35">
        <v>-4.0375214999999995</v>
      </c>
      <c r="T104" s="35">
        <v>-2.9060000000000001</v>
      </c>
      <c r="U104" s="35">
        <v>-1.74</v>
      </c>
      <c r="V104" s="35">
        <v>-1.6910000000000001</v>
      </c>
      <c r="W104" s="35">
        <v>-1.3460000000000001</v>
      </c>
      <c r="X104" s="35">
        <v>-3.2818186000000003</v>
      </c>
      <c r="Y104" s="35">
        <v>-3.169</v>
      </c>
      <c r="Z104" s="35">
        <v>-5.1369999999999996</v>
      </c>
      <c r="AA104" s="35">
        <v>-5.8550519999999988</v>
      </c>
      <c r="AB104" s="35">
        <v>-4.8120000000000003</v>
      </c>
      <c r="AC104" s="35">
        <v>-12.48</v>
      </c>
    </row>
    <row r="105" spans="1:29" s="26" customFormat="1">
      <c r="A105" s="27" t="s">
        <v>187</v>
      </c>
      <c r="B105" s="79">
        <v>0</v>
      </c>
      <c r="C105" s="79">
        <v>-0.03</v>
      </c>
      <c r="D105" s="79">
        <v>-1.1499999999999999</v>
      </c>
      <c r="E105" s="79">
        <v>-4.3</v>
      </c>
      <c r="F105" s="79">
        <v>-3.08</v>
      </c>
      <c r="G105" s="79">
        <v>-0.47</v>
      </c>
      <c r="H105" s="79">
        <v>-1.05</v>
      </c>
      <c r="I105" s="79">
        <v>-2.52</v>
      </c>
      <c r="J105" s="79">
        <v>-0.88400000000000001</v>
      </c>
      <c r="K105" s="79">
        <v>-0.84599999999999997</v>
      </c>
      <c r="L105" s="79">
        <v>-0.75</v>
      </c>
      <c r="M105" s="79">
        <v>-1.504</v>
      </c>
      <c r="N105" s="79">
        <v>-0.40132050000000008</v>
      </c>
      <c r="O105" s="79">
        <v>-1.0686108999999999</v>
      </c>
      <c r="P105" s="79">
        <v>-1.5819568999999998</v>
      </c>
      <c r="Q105" s="79">
        <v>-5.9251195000000001</v>
      </c>
      <c r="R105" s="79">
        <v>-0.41645559999999998</v>
      </c>
      <c r="S105" s="79">
        <v>-0.99086479999999999</v>
      </c>
      <c r="T105" s="79">
        <v>-13.38</v>
      </c>
      <c r="U105" s="79">
        <v>-4.1440000000000001</v>
      </c>
      <c r="V105" s="79">
        <v>-4.18</v>
      </c>
      <c r="W105" s="79">
        <v>-5.6539999999999999</v>
      </c>
      <c r="X105" s="79">
        <v>-3.9466908000000007</v>
      </c>
      <c r="Y105" s="79">
        <v>-17.552</v>
      </c>
      <c r="Z105" s="79">
        <v>-8.77</v>
      </c>
      <c r="AA105" s="79">
        <v>-12.7771808</v>
      </c>
      <c r="AB105" s="79">
        <v>-3.2229999999999999</v>
      </c>
      <c r="AC105" s="79">
        <v>-4.1749999999999998</v>
      </c>
    </row>
    <row r="106" spans="1:29" s="26" customFormat="1">
      <c r="A106" s="27" t="s">
        <v>240</v>
      </c>
      <c r="B106" s="35">
        <v>-22.144110599999998</v>
      </c>
      <c r="C106" s="35">
        <v>-25.49</v>
      </c>
      <c r="D106" s="35">
        <v>-77.72</v>
      </c>
      <c r="E106" s="35">
        <v>-131.69999999999999</v>
      </c>
      <c r="F106" s="35">
        <v>-104.01</v>
      </c>
      <c r="G106" s="35">
        <v>-43.34</v>
      </c>
      <c r="H106" s="35">
        <v>-57.42</v>
      </c>
      <c r="I106" s="35">
        <v>-67.91</v>
      </c>
      <c r="J106" s="35">
        <v>-33.665999999999997</v>
      </c>
      <c r="K106" s="35">
        <v>-19.553999999999998</v>
      </c>
      <c r="L106" s="35">
        <v>-22.216999999999999</v>
      </c>
      <c r="M106" s="35">
        <v>-83.941999999999993</v>
      </c>
      <c r="N106" s="35">
        <v>-17.8252825</v>
      </c>
      <c r="O106" s="35">
        <v>-21.954152700000002</v>
      </c>
      <c r="P106" s="35">
        <v>-23.541724500000001</v>
      </c>
      <c r="Q106" s="35">
        <v>-75.618105699999973</v>
      </c>
      <c r="R106" s="35">
        <v>-17.637571699999999</v>
      </c>
      <c r="S106" s="35">
        <v>-30.113885800000002</v>
      </c>
      <c r="T106" s="35">
        <v>-55.718000000000004</v>
      </c>
      <c r="U106" s="35">
        <v>-87.164000000000001</v>
      </c>
      <c r="V106" s="35">
        <v>-29.129000000000001</v>
      </c>
      <c r="W106" s="35">
        <v>-76.393000000000001</v>
      </c>
      <c r="X106" s="35">
        <v>-40.757262799999999</v>
      </c>
      <c r="Y106" s="35">
        <v>-169.68799999999999</v>
      </c>
      <c r="Z106" s="35">
        <v>-49.250999999999998</v>
      </c>
      <c r="AA106" s="35">
        <v>-73.010775599999988</v>
      </c>
      <c r="AB106" s="35">
        <v>-51.514000000000003</v>
      </c>
      <c r="AC106" s="35">
        <v>-189.559</v>
      </c>
    </row>
    <row r="107" spans="1:29" s="26" customFormat="1" ht="17.25" customHeight="1">
      <c r="A107" s="33"/>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row>
    <row r="108" spans="1:29">
      <c r="A108" s="3" t="s">
        <v>7</v>
      </c>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row>
    <row r="109" spans="1:29">
      <c r="A109" t="s">
        <v>72</v>
      </c>
      <c r="B109" s="35">
        <v>157.65763400000193</v>
      </c>
      <c r="C109" s="35">
        <v>-45.37</v>
      </c>
      <c r="D109" s="35">
        <v>24.31</v>
      </c>
      <c r="E109" s="35">
        <v>280.02999999999997</v>
      </c>
      <c r="F109" s="35">
        <v>-2.4</v>
      </c>
      <c r="G109" s="35">
        <v>26.04</v>
      </c>
      <c r="H109" s="35">
        <v>20.9</v>
      </c>
      <c r="I109" s="35">
        <v>438.08</v>
      </c>
      <c r="J109" s="35">
        <v>-31.474</v>
      </c>
      <c r="K109" s="35">
        <v>175.97900000000001</v>
      </c>
      <c r="L109" s="35">
        <v>377.37099999999998</v>
      </c>
      <c r="M109" s="35">
        <v>-1651.9570000000001</v>
      </c>
      <c r="N109" s="35">
        <v>-79.468431199999259</v>
      </c>
      <c r="O109" s="35">
        <v>-32.5363072000006</v>
      </c>
      <c r="P109" s="35">
        <v>-34.821370699998255</v>
      </c>
      <c r="Q109" s="35">
        <v>469.79114129999897</v>
      </c>
      <c r="R109" s="35">
        <v>4.6990972999997824</v>
      </c>
      <c r="S109" s="35">
        <v>278.08676049999912</v>
      </c>
      <c r="T109" s="35">
        <v>260.50799999999998</v>
      </c>
      <c r="U109" s="35">
        <v>443.22300000000001</v>
      </c>
      <c r="V109" s="35">
        <v>-772.78399999999999</v>
      </c>
      <c r="W109" s="35">
        <v>42.234000000000002</v>
      </c>
      <c r="X109" s="35">
        <v>320.56600639999988</v>
      </c>
      <c r="Y109" s="35">
        <v>361.12799999999999</v>
      </c>
      <c r="Z109" s="35">
        <v>44.41</v>
      </c>
      <c r="AA109" s="35">
        <v>215.24475849999882</v>
      </c>
      <c r="AB109" s="35">
        <v>290.017</v>
      </c>
      <c r="AC109" s="35">
        <v>358.89699999999999</v>
      </c>
    </row>
    <row r="110" spans="1:29">
      <c r="A110" s="67" t="s">
        <v>363</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row>
    <row r="111" spans="1:29">
      <c r="A111" s="68" t="s">
        <v>159</v>
      </c>
      <c r="B111" s="78">
        <v>2.7589852000000001</v>
      </c>
      <c r="C111" s="78">
        <v>0.94</v>
      </c>
      <c r="D111" s="78">
        <v>2.4</v>
      </c>
      <c r="E111" s="78">
        <v>-0.53</v>
      </c>
      <c r="F111" s="78">
        <v>0.47</v>
      </c>
      <c r="G111" s="78">
        <v>6.43</v>
      </c>
      <c r="H111" s="78">
        <v>8.4499999999999993</v>
      </c>
      <c r="I111" s="78">
        <v>5.89</v>
      </c>
      <c r="J111" s="78">
        <v>3.8719999999999999</v>
      </c>
      <c r="K111" s="78">
        <v>4.5270000000000001</v>
      </c>
      <c r="L111" s="78">
        <v>5.62</v>
      </c>
      <c r="M111" s="78">
        <v>-11.657</v>
      </c>
      <c r="N111" s="78">
        <v>-6.1870085000000259</v>
      </c>
      <c r="O111" s="78">
        <v>5.8523013000000379</v>
      </c>
      <c r="P111" s="78">
        <v>22.275997799999999</v>
      </c>
      <c r="Q111" s="78">
        <v>33.254135199999951</v>
      </c>
      <c r="R111" s="78">
        <v>33.260270799999965</v>
      </c>
      <c r="S111" s="78">
        <v>27.217061099999995</v>
      </c>
      <c r="T111" s="78">
        <v>24.736999999999998</v>
      </c>
      <c r="U111" s="78">
        <v>26.17</v>
      </c>
      <c r="V111" s="78">
        <v>10.682</v>
      </c>
      <c r="W111" s="78">
        <v>47.985999999999997</v>
      </c>
      <c r="X111" s="78">
        <v>23.270595899999996</v>
      </c>
      <c r="Y111" s="78">
        <v>39.662999999999997</v>
      </c>
      <c r="Z111" s="78">
        <v>18.547999999999998</v>
      </c>
      <c r="AA111" s="78">
        <v>23.634893899999994</v>
      </c>
      <c r="AB111" s="78">
        <v>17.079000000000001</v>
      </c>
      <c r="AC111" s="78">
        <v>20.349</v>
      </c>
    </row>
    <row r="112" spans="1:29">
      <c r="A112" s="68" t="s">
        <v>78</v>
      </c>
      <c r="B112" s="35">
        <v>21.5311296</v>
      </c>
      <c r="C112" s="35">
        <v>70.069999999999993</v>
      </c>
      <c r="D112" s="35">
        <v>107.74</v>
      </c>
      <c r="E112" s="35">
        <v>75.680000000000007</v>
      </c>
      <c r="F112" s="35">
        <v>18.010000000000002</v>
      </c>
      <c r="G112" s="35">
        <v>-1.83</v>
      </c>
      <c r="H112" s="35">
        <v>33.340000000000003</v>
      </c>
      <c r="I112" s="35">
        <v>16.38</v>
      </c>
      <c r="J112" s="35">
        <v>50.813000000000002</v>
      </c>
      <c r="K112" s="35">
        <v>42.244</v>
      </c>
      <c r="L112" s="35">
        <v>28.542999999999999</v>
      </c>
      <c r="M112" s="35">
        <v>19.673999999999999</v>
      </c>
      <c r="N112" s="35">
        <v>44.033703099999983</v>
      </c>
      <c r="O112" s="35">
        <v>118.0352738</v>
      </c>
      <c r="P112" s="35">
        <v>33.657034100000018</v>
      </c>
      <c r="Q112" s="35">
        <v>30.294803399999978</v>
      </c>
      <c r="R112" s="35">
        <v>49.177558400000009</v>
      </c>
      <c r="S112" s="35">
        <v>156.34602199999998</v>
      </c>
      <c r="T112" s="35">
        <v>48.235999999999997</v>
      </c>
      <c r="U112" s="35">
        <v>101.009</v>
      </c>
      <c r="V112" s="35">
        <v>42.832000000000001</v>
      </c>
      <c r="W112" s="35">
        <v>62.572000000000003</v>
      </c>
      <c r="X112" s="35">
        <v>96.746618800000022</v>
      </c>
      <c r="Y112" s="35">
        <v>130.89500000000001</v>
      </c>
      <c r="Z112" s="35">
        <v>111.61799999999999</v>
      </c>
      <c r="AA112" s="35">
        <v>65.951291999999981</v>
      </c>
      <c r="AB112" s="35">
        <v>94.608000000000004</v>
      </c>
      <c r="AC112" s="35">
        <v>42.753</v>
      </c>
    </row>
    <row r="113" spans="1:29">
      <c r="A113" s="68" t="s">
        <v>168</v>
      </c>
      <c r="B113" s="35">
        <v>35</v>
      </c>
      <c r="C113" s="35">
        <v>405.96</v>
      </c>
      <c r="D113" s="35">
        <v>-0.06</v>
      </c>
      <c r="E113" s="35">
        <v>-0.01</v>
      </c>
      <c r="F113" s="35">
        <v>0</v>
      </c>
      <c r="G113" s="35">
        <v>0</v>
      </c>
      <c r="H113" s="35">
        <v>0</v>
      </c>
      <c r="I113" s="35">
        <v>0</v>
      </c>
      <c r="J113" s="35">
        <v>0</v>
      </c>
      <c r="K113" s="35">
        <v>0</v>
      </c>
      <c r="L113" s="35">
        <v>0</v>
      </c>
      <c r="M113" s="35">
        <v>2102.69</v>
      </c>
      <c r="N113" s="35">
        <v>0</v>
      </c>
      <c r="O113" s="35">
        <v>-3.56894</v>
      </c>
      <c r="P113" s="35">
        <v>0</v>
      </c>
      <c r="Q113" s="35">
        <v>0</v>
      </c>
      <c r="R113" s="35">
        <v>0</v>
      </c>
      <c r="S113" s="35">
        <v>0</v>
      </c>
      <c r="T113" s="35">
        <v>0</v>
      </c>
      <c r="U113" s="35">
        <v>0</v>
      </c>
      <c r="V113" s="35">
        <v>902.73099999999999</v>
      </c>
      <c r="W113" s="35">
        <v>239.51900000000001</v>
      </c>
      <c r="X113" s="35">
        <v>-3.1417999998524238E-3</v>
      </c>
      <c r="Y113" s="35">
        <v>-4.2999999999999997E-2</v>
      </c>
      <c r="Z113" s="35">
        <v>0</v>
      </c>
      <c r="AA113" s="35">
        <v>0</v>
      </c>
      <c r="AB113" s="35">
        <v>0</v>
      </c>
      <c r="AC113" s="35">
        <v>0</v>
      </c>
    </row>
    <row r="114" spans="1:29">
      <c r="A114" s="68" t="s">
        <v>387</v>
      </c>
      <c r="B114" s="35"/>
      <c r="C114" s="35"/>
      <c r="D114" s="35"/>
      <c r="E114" s="35"/>
      <c r="F114" s="35"/>
      <c r="G114" s="35"/>
      <c r="H114" s="35"/>
      <c r="I114" s="35"/>
      <c r="J114" s="35"/>
      <c r="K114" s="35"/>
      <c r="L114" s="35"/>
      <c r="M114" s="35"/>
      <c r="N114" s="35"/>
      <c r="O114" s="35"/>
      <c r="P114" s="35">
        <v>8.0380000000000003</v>
      </c>
      <c r="Q114" s="35">
        <v>0</v>
      </c>
      <c r="R114" s="35">
        <v>0</v>
      </c>
      <c r="S114" s="35">
        <v>0</v>
      </c>
      <c r="T114" s="35">
        <v>0</v>
      </c>
      <c r="U114" s="35">
        <v>0</v>
      </c>
      <c r="V114" s="35">
        <v>0</v>
      </c>
      <c r="W114" s="35">
        <v>0</v>
      </c>
      <c r="X114" s="35">
        <v>0</v>
      </c>
      <c r="Y114" s="35">
        <v>0</v>
      </c>
      <c r="Z114" s="35">
        <v>0</v>
      </c>
      <c r="AA114" s="35">
        <v>0</v>
      </c>
      <c r="AB114" s="35">
        <v>0</v>
      </c>
      <c r="AC114" s="35">
        <v>0</v>
      </c>
    </row>
    <row r="115" spans="1:29">
      <c r="A115" t="s">
        <v>7</v>
      </c>
      <c r="B115" s="79">
        <v>216.94774880000193</v>
      </c>
      <c r="C115" s="79">
        <v>431.6</v>
      </c>
      <c r="D115" s="79">
        <v>134.38999999999999</v>
      </c>
      <c r="E115" s="79">
        <v>355.17</v>
      </c>
      <c r="F115" s="79">
        <v>16.09</v>
      </c>
      <c r="G115" s="79">
        <v>30.64</v>
      </c>
      <c r="H115" s="79">
        <v>62.69</v>
      </c>
      <c r="I115" s="79">
        <v>460.35</v>
      </c>
      <c r="J115" s="79">
        <v>23.210999999999999</v>
      </c>
      <c r="K115" s="79">
        <v>222.749</v>
      </c>
      <c r="L115" s="79">
        <v>411.53399999999999</v>
      </c>
      <c r="M115" s="79">
        <v>458.74900000000002</v>
      </c>
      <c r="N115" s="79">
        <v>-41.621736599999295</v>
      </c>
      <c r="O115" s="79">
        <v>87.782327899999444</v>
      </c>
      <c r="P115" s="79">
        <v>29.149661200001763</v>
      </c>
      <c r="Q115" s="79">
        <v>533.34007989999895</v>
      </c>
      <c r="R115" s="79">
        <v>87.13692649999976</v>
      </c>
      <c r="S115" s="79">
        <v>461.64984359999903</v>
      </c>
      <c r="T115" s="79">
        <v>333.48099999999999</v>
      </c>
      <c r="U115" s="79">
        <v>570.40099999999995</v>
      </c>
      <c r="V115" s="79">
        <v>183.46199999999999</v>
      </c>
      <c r="W115" s="79">
        <v>392.31</v>
      </c>
      <c r="X115" s="79">
        <v>440.58007930000002</v>
      </c>
      <c r="Y115" s="79">
        <v>531.64200000000005</v>
      </c>
      <c r="Z115" s="79">
        <v>174.57599999999999</v>
      </c>
      <c r="AA115" s="79">
        <v>304.83094439999877</v>
      </c>
      <c r="AB115" s="79">
        <v>401.70299999999997</v>
      </c>
      <c r="AC115" s="79">
        <v>422</v>
      </c>
    </row>
    <row r="116" spans="1:29">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row>
    <row r="117" spans="1:29">
      <c r="A117" s="34" t="s">
        <v>169</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row>
    <row r="118" spans="1:29">
      <c r="A118" t="s">
        <v>170</v>
      </c>
      <c r="B118" s="35">
        <v>9.0878520000000016</v>
      </c>
      <c r="C118" s="35">
        <v>13.83</v>
      </c>
      <c r="D118" s="35">
        <v>7.17</v>
      </c>
      <c r="E118" s="35">
        <v>3.69</v>
      </c>
      <c r="F118" s="35">
        <v>666.31</v>
      </c>
      <c r="G118" s="35">
        <v>872.39</v>
      </c>
      <c r="H118" s="35">
        <v>663.59</v>
      </c>
      <c r="I118" s="35">
        <v>403.27</v>
      </c>
      <c r="J118" s="35">
        <v>256.53100000000001</v>
      </c>
      <c r="K118" s="35">
        <v>253.25</v>
      </c>
      <c r="L118" s="35">
        <v>0.376</v>
      </c>
      <c r="M118" s="35">
        <v>1044.8019999999999</v>
      </c>
      <c r="N118" s="35">
        <v>1028.522833</v>
      </c>
      <c r="O118" s="35">
        <v>1291.6029550999999</v>
      </c>
      <c r="P118" s="35">
        <v>305.59134090000003</v>
      </c>
      <c r="Q118" s="35">
        <v>7.1236763999999999</v>
      </c>
      <c r="R118" s="35">
        <v>6.4298850000000005</v>
      </c>
      <c r="S118" s="35">
        <v>7.2721879999999999</v>
      </c>
      <c r="T118" s="35">
        <v>600.78899999999999</v>
      </c>
      <c r="U118" s="35">
        <v>642.49199999999996</v>
      </c>
      <c r="V118" s="35">
        <v>444.83300000000003</v>
      </c>
      <c r="W118" s="35">
        <v>573.46299999999997</v>
      </c>
      <c r="X118" s="35">
        <v>572.78316689999997</v>
      </c>
      <c r="Y118" s="35">
        <v>382.63299999999998</v>
      </c>
      <c r="Z118" s="35">
        <v>334.21100000000001</v>
      </c>
      <c r="AA118" s="35">
        <v>435.23981219999996</v>
      </c>
      <c r="AB118" s="35">
        <v>19.257999999999999</v>
      </c>
      <c r="AC118" s="35">
        <v>5.6120000000000001</v>
      </c>
    </row>
    <row r="119" spans="1:29">
      <c r="A119" t="s">
        <v>171</v>
      </c>
      <c r="B119" s="79">
        <v>19.609754599999999</v>
      </c>
      <c r="C119" s="79">
        <v>3.33</v>
      </c>
      <c r="D119" s="79">
        <v>0</v>
      </c>
      <c r="E119" s="79">
        <v>0</v>
      </c>
      <c r="F119" s="79">
        <v>0</v>
      </c>
      <c r="G119" s="79">
        <v>0</v>
      </c>
      <c r="H119" s="79">
        <v>0</v>
      </c>
      <c r="I119" s="79">
        <v>0</v>
      </c>
      <c r="J119" s="79">
        <v>0</v>
      </c>
      <c r="K119" s="79">
        <v>0</v>
      </c>
      <c r="L119" s="79">
        <v>0</v>
      </c>
      <c r="M119" s="79">
        <v>0</v>
      </c>
      <c r="N119" s="79">
        <v>0</v>
      </c>
      <c r="O119" s="79">
        <v>0</v>
      </c>
      <c r="P119" s="79">
        <v>0</v>
      </c>
      <c r="Q119" s="79">
        <v>0</v>
      </c>
      <c r="R119" s="79">
        <v>0</v>
      </c>
      <c r="S119" s="79">
        <v>0</v>
      </c>
      <c r="T119" s="79">
        <v>0</v>
      </c>
      <c r="U119" s="79">
        <v>0</v>
      </c>
      <c r="V119" s="79">
        <v>0</v>
      </c>
      <c r="W119" s="79">
        <v>0</v>
      </c>
      <c r="X119" s="79">
        <v>0</v>
      </c>
      <c r="Y119" s="79">
        <v>0</v>
      </c>
      <c r="Z119" s="79">
        <v>0</v>
      </c>
      <c r="AA119" s="79">
        <v>0</v>
      </c>
      <c r="AB119" s="79">
        <v>0</v>
      </c>
      <c r="AC119" s="79">
        <v>0</v>
      </c>
    </row>
    <row r="120" spans="1:29">
      <c r="A120" t="s">
        <v>477</v>
      </c>
      <c r="B120" s="79">
        <v>0</v>
      </c>
      <c r="C120" s="79">
        <v>0</v>
      </c>
      <c r="D120" s="79">
        <v>0</v>
      </c>
      <c r="E120" s="79">
        <v>0</v>
      </c>
      <c r="F120" s="79">
        <v>0</v>
      </c>
      <c r="G120" s="79">
        <v>0</v>
      </c>
      <c r="H120" s="79">
        <v>0</v>
      </c>
      <c r="I120" s="79">
        <v>0</v>
      </c>
      <c r="J120" s="79">
        <v>0</v>
      </c>
      <c r="K120" s="79">
        <v>0</v>
      </c>
      <c r="L120" s="79">
        <v>0</v>
      </c>
      <c r="M120" s="79">
        <v>0</v>
      </c>
      <c r="N120" s="79">
        <v>0</v>
      </c>
      <c r="O120" s="79">
        <v>0</v>
      </c>
      <c r="P120" s="79">
        <v>0</v>
      </c>
      <c r="Q120" s="79">
        <v>0</v>
      </c>
      <c r="R120" s="79">
        <v>0</v>
      </c>
      <c r="S120" s="79">
        <v>0</v>
      </c>
      <c r="T120" s="79">
        <v>231</v>
      </c>
      <c r="U120" s="79">
        <v>74</v>
      </c>
      <c r="V120" s="79">
        <v>77</v>
      </c>
      <c r="W120" s="79">
        <v>851</v>
      </c>
      <c r="X120" s="79">
        <v>151</v>
      </c>
      <c r="Y120" s="79">
        <v>153</v>
      </c>
      <c r="Z120" s="79">
        <v>145</v>
      </c>
      <c r="AA120" s="79">
        <v>148.62</v>
      </c>
      <c r="AB120" s="79">
        <v>547.41999999999996</v>
      </c>
      <c r="AC120" s="79">
        <v>544.28700000000003</v>
      </c>
    </row>
    <row r="121" spans="1:29">
      <c r="A121" t="s">
        <v>172</v>
      </c>
      <c r="B121" s="35">
        <v>97.483000000000004</v>
      </c>
      <c r="C121" s="35">
        <v>99.68</v>
      </c>
      <c r="D121" s="35">
        <v>6049.71</v>
      </c>
      <c r="E121" s="35">
        <v>989.96</v>
      </c>
      <c r="F121" s="35">
        <v>0</v>
      </c>
      <c r="G121" s="35">
        <v>0</v>
      </c>
      <c r="H121" s="35">
        <v>0</v>
      </c>
      <c r="I121" s="35">
        <v>0</v>
      </c>
      <c r="J121" s="35">
        <v>0</v>
      </c>
      <c r="K121" s="35">
        <v>0</v>
      </c>
      <c r="L121" s="35">
        <v>0</v>
      </c>
      <c r="M121" s="35">
        <v>0</v>
      </c>
      <c r="N121" s="35">
        <v>0</v>
      </c>
      <c r="O121" s="35">
        <v>0</v>
      </c>
      <c r="P121" s="35">
        <v>0</v>
      </c>
      <c r="Q121" s="35">
        <v>0</v>
      </c>
      <c r="R121" s="35">
        <v>0</v>
      </c>
      <c r="S121" s="35">
        <v>0</v>
      </c>
      <c r="T121" s="35">
        <v>0</v>
      </c>
      <c r="U121" s="35">
        <v>0</v>
      </c>
      <c r="V121" s="35">
        <v>0</v>
      </c>
      <c r="W121" s="35">
        <v>0</v>
      </c>
      <c r="X121" s="35">
        <v>0</v>
      </c>
      <c r="Y121" s="35">
        <v>0</v>
      </c>
      <c r="Z121" s="35">
        <v>0</v>
      </c>
      <c r="AA121" s="35">
        <v>0</v>
      </c>
      <c r="AB121" s="35">
        <v>0</v>
      </c>
      <c r="AC121" s="35">
        <v>0</v>
      </c>
    </row>
    <row r="122" spans="1:29" s="3" customFormat="1">
      <c r="A122" t="s">
        <v>173</v>
      </c>
      <c r="B122" s="35">
        <v>126.17983940000001</v>
      </c>
      <c r="C122" s="35">
        <v>116.84</v>
      </c>
      <c r="D122" s="35">
        <v>6056.88</v>
      </c>
      <c r="E122" s="35">
        <v>993.65</v>
      </c>
      <c r="F122" s="35">
        <v>666.31</v>
      </c>
      <c r="G122" s="35">
        <v>872.39</v>
      </c>
      <c r="H122" s="35">
        <v>663.59</v>
      </c>
      <c r="I122" s="35">
        <v>403.27</v>
      </c>
      <c r="J122" s="35">
        <v>256.53100000000001</v>
      </c>
      <c r="K122" s="35">
        <v>253.25</v>
      </c>
      <c r="L122" s="35">
        <v>0.376</v>
      </c>
      <c r="M122" s="35">
        <v>1044.8019999999999</v>
      </c>
      <c r="N122" s="35">
        <v>1028.522833</v>
      </c>
      <c r="O122" s="35">
        <v>1291.6029550999999</v>
      </c>
      <c r="P122" s="35">
        <v>305.59134090000003</v>
      </c>
      <c r="Q122" s="35">
        <v>7.1236763999999999</v>
      </c>
      <c r="R122" s="35">
        <v>6.4298850000000005</v>
      </c>
      <c r="S122" s="35">
        <v>7.2721879999999999</v>
      </c>
      <c r="T122" s="35">
        <v>831.43899999999996</v>
      </c>
      <c r="U122" s="35">
        <v>716.46500000000003</v>
      </c>
      <c r="V122" s="35">
        <v>521.66600000000005</v>
      </c>
      <c r="W122" s="35">
        <v>1424.923</v>
      </c>
      <c r="X122" s="35">
        <v>723.4501669</v>
      </c>
      <c r="Y122" s="35">
        <v>535.41999999999996</v>
      </c>
      <c r="Z122" s="35">
        <v>478.86399999999998</v>
      </c>
      <c r="AA122" s="35">
        <v>583.85981219999996</v>
      </c>
      <c r="AB122" s="35">
        <v>566.678</v>
      </c>
      <c r="AC122" s="35">
        <v>549.899</v>
      </c>
    </row>
    <row r="123" spans="1:29">
      <c r="A123" t="s">
        <v>174</v>
      </c>
      <c r="B123" s="78">
        <v>30.344000000000001</v>
      </c>
      <c r="C123" s="78">
        <v>16.54</v>
      </c>
      <c r="D123" s="78">
        <v>29.72</v>
      </c>
      <c r="E123" s="78">
        <v>234.31</v>
      </c>
      <c r="F123" s="78">
        <v>0</v>
      </c>
      <c r="G123" s="78">
        <v>0</v>
      </c>
      <c r="H123" s="78">
        <v>0</v>
      </c>
      <c r="I123" s="78">
        <v>0</v>
      </c>
      <c r="J123" s="78">
        <v>0</v>
      </c>
      <c r="K123" s="78">
        <v>0</v>
      </c>
      <c r="L123" s="78">
        <v>0</v>
      </c>
      <c r="M123" s="78">
        <v>0</v>
      </c>
      <c r="N123" s="78">
        <v>0</v>
      </c>
      <c r="O123" s="78">
        <v>0</v>
      </c>
      <c r="P123" s="78">
        <v>0</v>
      </c>
      <c r="Q123" s="78">
        <v>0</v>
      </c>
      <c r="R123" s="78">
        <v>0</v>
      </c>
      <c r="S123" s="78">
        <v>0</v>
      </c>
      <c r="T123" s="78">
        <v>0</v>
      </c>
      <c r="U123" s="78">
        <v>0</v>
      </c>
      <c r="V123" s="78">
        <v>0</v>
      </c>
      <c r="W123" s="78">
        <v>0</v>
      </c>
      <c r="X123" s="78">
        <v>0</v>
      </c>
      <c r="Y123" s="78">
        <v>0</v>
      </c>
      <c r="Z123" s="78">
        <v>0</v>
      </c>
      <c r="AA123" s="78">
        <v>0</v>
      </c>
      <c r="AB123" s="78">
        <v>0</v>
      </c>
      <c r="AC123" s="78">
        <v>0</v>
      </c>
    </row>
    <row r="124" spans="1:29">
      <c r="A124" t="s">
        <v>175</v>
      </c>
      <c r="B124" s="35">
        <v>0</v>
      </c>
      <c r="C124" s="35">
        <v>0</v>
      </c>
      <c r="D124" s="35">
        <v>0</v>
      </c>
      <c r="E124" s="35">
        <v>4.2</v>
      </c>
      <c r="F124" s="35">
        <v>11.22</v>
      </c>
      <c r="G124" s="35">
        <v>8.65</v>
      </c>
      <c r="H124" s="35">
        <v>9.06</v>
      </c>
      <c r="I124" s="35">
        <v>6.31</v>
      </c>
      <c r="J124" s="35">
        <v>6.4909999999999997</v>
      </c>
      <c r="K124" s="35">
        <v>6.0510000000000002</v>
      </c>
      <c r="L124" s="35">
        <v>12.547000000000001</v>
      </c>
      <c r="M124" s="35">
        <v>5.1100000000000003</v>
      </c>
      <c r="N124" s="35">
        <v>24.262</v>
      </c>
      <c r="O124" s="35">
        <v>82.245000000000005</v>
      </c>
      <c r="P124" s="35">
        <v>135.99299999999999</v>
      </c>
      <c r="Q124" s="35">
        <v>53.999000000000002</v>
      </c>
      <c r="R124" s="35">
        <v>35.06</v>
      </c>
      <c r="S124" s="35">
        <v>41.107999999999997</v>
      </c>
      <c r="T124" s="35">
        <v>17.919</v>
      </c>
      <c r="U124" s="35">
        <v>39.993000000000002</v>
      </c>
      <c r="V124" s="35">
        <v>19.763000000000002</v>
      </c>
      <c r="W124" s="35">
        <v>23.896000000000001</v>
      </c>
      <c r="X124" s="35">
        <v>80.203999999999994</v>
      </c>
      <c r="Y124" s="35">
        <v>51.488999999999997</v>
      </c>
      <c r="Z124" s="35">
        <v>13.965</v>
      </c>
      <c r="AA124" s="35">
        <v>18.655999999999999</v>
      </c>
      <c r="AB124" s="35">
        <v>15.536</v>
      </c>
      <c r="AC124" s="35">
        <v>9.5839999999999996</v>
      </c>
    </row>
    <row r="125" spans="1:29">
      <c r="A125" t="s">
        <v>176</v>
      </c>
      <c r="B125" s="35">
        <v>1.19577</v>
      </c>
      <c r="C125" s="35">
        <v>1.21</v>
      </c>
      <c r="D125" s="35">
        <v>1.23</v>
      </c>
      <c r="E125" s="35">
        <v>8.34</v>
      </c>
      <c r="F125" s="35">
        <v>1.79</v>
      </c>
      <c r="G125" s="35">
        <v>2.86</v>
      </c>
      <c r="H125" s="35">
        <v>2.25</v>
      </c>
      <c r="I125" s="35">
        <v>1.94</v>
      </c>
      <c r="J125" s="35">
        <v>1.9750000000000001</v>
      </c>
      <c r="K125" s="35">
        <v>2.1989999999999998</v>
      </c>
      <c r="L125" s="35">
        <v>1.786</v>
      </c>
      <c r="M125" s="35">
        <v>2.879</v>
      </c>
      <c r="N125" s="35">
        <v>5.2326988999999999</v>
      </c>
      <c r="O125" s="35">
        <v>7.0321360000000004</v>
      </c>
      <c r="P125" s="35">
        <v>6.2342919999999999</v>
      </c>
      <c r="Q125" s="35">
        <v>8.0328936999999989</v>
      </c>
      <c r="R125" s="35">
        <v>14.0742753</v>
      </c>
      <c r="S125" s="35">
        <v>11.7040282</v>
      </c>
      <c r="T125" s="35">
        <v>19.606000000000002</v>
      </c>
      <c r="U125" s="35">
        <v>14.343999999999999</v>
      </c>
      <c r="V125" s="35">
        <v>31.286000000000001</v>
      </c>
      <c r="W125" s="35">
        <v>27.547000000000001</v>
      </c>
      <c r="X125" s="35">
        <v>32.410616999999995</v>
      </c>
      <c r="Y125" s="35">
        <v>22.66</v>
      </c>
      <c r="Z125" s="35">
        <v>17.579000000000001</v>
      </c>
      <c r="AA125" s="35">
        <v>14.3224486</v>
      </c>
      <c r="AB125" s="35">
        <v>19.702000000000002</v>
      </c>
      <c r="AC125" s="35">
        <v>16.245000000000001</v>
      </c>
    </row>
    <row r="126" spans="1:29" s="3" customFormat="1">
      <c r="A126" t="s">
        <v>177</v>
      </c>
      <c r="B126" s="79">
        <v>157.719979</v>
      </c>
      <c r="C126" s="79">
        <v>134.6</v>
      </c>
      <c r="D126" s="79">
        <v>6087.83</v>
      </c>
      <c r="E126" s="79">
        <v>1240.5</v>
      </c>
      <c r="F126" s="79">
        <v>679.32</v>
      </c>
      <c r="G126" s="79">
        <v>883.9</v>
      </c>
      <c r="H126" s="79">
        <v>674.9</v>
      </c>
      <c r="I126" s="79">
        <v>411.53</v>
      </c>
      <c r="J126" s="79">
        <v>264.99700000000001</v>
      </c>
      <c r="K126" s="79">
        <v>261.5</v>
      </c>
      <c r="L126" s="79">
        <v>14.71</v>
      </c>
      <c r="M126" s="79">
        <v>1052.7909999999999</v>
      </c>
      <c r="N126" s="79">
        <v>1058.0175319</v>
      </c>
      <c r="O126" s="79">
        <v>1380.8800910999998</v>
      </c>
      <c r="P126" s="79">
        <v>447.81863290000001</v>
      </c>
      <c r="Q126" s="79">
        <v>69.155570100000006</v>
      </c>
      <c r="R126" s="79">
        <v>55.564160299999998</v>
      </c>
      <c r="S126" s="79">
        <v>60.0842162</v>
      </c>
      <c r="T126" s="79">
        <v>868.96400000000006</v>
      </c>
      <c r="U126" s="79">
        <v>770.80200000000002</v>
      </c>
      <c r="V126" s="79">
        <v>572.71500000000003</v>
      </c>
      <c r="W126" s="79">
        <v>1476.366</v>
      </c>
      <c r="X126" s="79">
        <v>836.06478389999995</v>
      </c>
      <c r="Y126" s="79">
        <v>609.56899999999996</v>
      </c>
      <c r="Z126" s="79">
        <v>510.40899999999999</v>
      </c>
      <c r="AA126" s="79">
        <v>616.83826079999994</v>
      </c>
      <c r="AB126" s="79">
        <v>601.91600000000005</v>
      </c>
      <c r="AC126" s="79">
        <v>575.72799999999995</v>
      </c>
    </row>
    <row r="127" spans="1:29">
      <c r="A127" t="s">
        <v>41</v>
      </c>
      <c r="B127" s="35">
        <v>66.39089109999999</v>
      </c>
      <c r="C127" s="35">
        <v>126.66</v>
      </c>
      <c r="D127" s="35">
        <v>155.37</v>
      </c>
      <c r="E127" s="35">
        <v>3.37</v>
      </c>
      <c r="F127" s="35">
        <v>600.9</v>
      </c>
      <c r="G127" s="35">
        <v>600.75</v>
      </c>
      <c r="H127" s="35">
        <v>600.65</v>
      </c>
      <c r="I127" s="35">
        <v>600.51</v>
      </c>
      <c r="J127" s="35">
        <v>600.41800000000001</v>
      </c>
      <c r="K127" s="35">
        <v>600.30999999999995</v>
      </c>
      <c r="L127" s="35">
        <v>600.21299999999997</v>
      </c>
      <c r="M127" s="35">
        <v>1214.7739999999999</v>
      </c>
      <c r="N127" s="35">
        <v>1220.3202276</v>
      </c>
      <c r="O127" s="35">
        <v>1243.8548303</v>
      </c>
      <c r="P127" s="35">
        <v>2779.9047089000001</v>
      </c>
      <c r="Q127" s="35">
        <v>2824.4056215999999</v>
      </c>
      <c r="R127" s="35">
        <v>2461.3292726</v>
      </c>
      <c r="S127" s="35">
        <v>2370.8249999999998</v>
      </c>
      <c r="T127" s="35">
        <v>1291.95</v>
      </c>
      <c r="U127" s="35">
        <v>1191.787</v>
      </c>
      <c r="V127" s="35">
        <v>2814.6669999999999</v>
      </c>
      <c r="W127" s="35">
        <v>2030.11</v>
      </c>
      <c r="X127" s="35">
        <v>2427.3330000000001</v>
      </c>
      <c r="Y127" s="35">
        <v>2358.36</v>
      </c>
      <c r="Z127" s="35">
        <v>2333.96</v>
      </c>
      <c r="AA127" s="35">
        <v>2271.5500000000002</v>
      </c>
      <c r="AB127" s="35">
        <v>1868.55</v>
      </c>
      <c r="AC127" s="35">
        <v>1788.5730000000001</v>
      </c>
    </row>
    <row r="128" spans="1:29" s="3" customFormat="1">
      <c r="A128" t="s">
        <v>178</v>
      </c>
      <c r="B128" s="35">
        <v>224.1108701</v>
      </c>
      <c r="C128" s="35">
        <v>261.26</v>
      </c>
      <c r="D128" s="35">
        <v>6243.2</v>
      </c>
      <c r="E128" s="35">
        <v>1243.0899999999999</v>
      </c>
      <c r="F128" s="35">
        <v>1280.23</v>
      </c>
      <c r="G128" s="35">
        <v>1484.65</v>
      </c>
      <c r="H128" s="35">
        <v>1275.55</v>
      </c>
      <c r="I128" s="35">
        <v>1012.04</v>
      </c>
      <c r="J128" s="35">
        <v>865.41499999999996</v>
      </c>
      <c r="K128" s="35">
        <v>861.81</v>
      </c>
      <c r="L128" s="35">
        <v>614.923</v>
      </c>
      <c r="M128" s="35">
        <v>2267.5659999999998</v>
      </c>
      <c r="N128" s="35">
        <v>2278.3377595000002</v>
      </c>
      <c r="O128" s="35">
        <v>2624.7349213999996</v>
      </c>
      <c r="P128" s="35">
        <v>3227.7233418000001</v>
      </c>
      <c r="Q128" s="35">
        <v>2893.5611916999997</v>
      </c>
      <c r="R128" s="35">
        <v>2516.8934328999999</v>
      </c>
      <c r="S128" s="35">
        <v>2430.9092161999997</v>
      </c>
      <c r="T128" s="35">
        <v>2160.9140000000002</v>
      </c>
      <c r="U128" s="35">
        <v>1962.5889999999999</v>
      </c>
      <c r="V128" s="35">
        <v>3387.3820000000001</v>
      </c>
      <c r="W128" s="35">
        <v>3506.4760000000001</v>
      </c>
      <c r="X128" s="35">
        <v>3263.3977838999999</v>
      </c>
      <c r="Y128" s="35">
        <v>2967.9290000000001</v>
      </c>
      <c r="Z128" s="35">
        <v>2844.3690000000001</v>
      </c>
      <c r="AA128" s="35">
        <v>2888.3882607999999</v>
      </c>
      <c r="AB128" s="35">
        <v>2470.4659999999999</v>
      </c>
      <c r="AC128" s="35">
        <v>2364.3009999999999</v>
      </c>
    </row>
    <row r="129" spans="1:29">
      <c r="A129" t="s">
        <v>63</v>
      </c>
      <c r="B129" s="78">
        <v>176.4147007</v>
      </c>
      <c r="C129" s="78">
        <v>280.05</v>
      </c>
      <c r="D129" s="78">
        <v>417.84</v>
      </c>
      <c r="E129" s="78">
        <v>650.61</v>
      </c>
      <c r="F129" s="78">
        <v>627.17999999999995</v>
      </c>
      <c r="G129" s="78">
        <v>847.85</v>
      </c>
      <c r="H129" s="78">
        <v>639.91999999999996</v>
      </c>
      <c r="I129" s="78">
        <v>796.96</v>
      </c>
      <c r="J129" s="78">
        <v>616.45000000000005</v>
      </c>
      <c r="K129" s="78">
        <v>743.05100000000004</v>
      </c>
      <c r="L129" s="78">
        <v>851.61500000000001</v>
      </c>
      <c r="M129" s="78">
        <v>835.78800000000001</v>
      </c>
      <c r="N129" s="78">
        <v>663.79274039999996</v>
      </c>
      <c r="O129" s="78">
        <v>581.1885559000001</v>
      </c>
      <c r="P129" s="78">
        <v>894.20732269999996</v>
      </c>
      <c r="Q129" s="78">
        <v>898.2653370999999</v>
      </c>
      <c r="R129" s="78">
        <v>614.22269630000005</v>
      </c>
      <c r="S129" s="78">
        <v>473.71360350000003</v>
      </c>
      <c r="T129" s="78">
        <v>654.02200000000005</v>
      </c>
      <c r="U129" s="78">
        <v>958.91899999999998</v>
      </c>
      <c r="V129" s="78">
        <v>877.21900000000005</v>
      </c>
      <c r="W129" s="78">
        <v>730.57100000000003</v>
      </c>
      <c r="X129" s="78">
        <v>805.70441849999997</v>
      </c>
      <c r="Y129" s="78">
        <v>794.35</v>
      </c>
      <c r="Z129" s="78">
        <v>763.73400000000004</v>
      </c>
      <c r="AA129" s="78">
        <v>765.74076850000006</v>
      </c>
      <c r="AB129" s="78">
        <v>644.59299999999996</v>
      </c>
      <c r="AC129" s="78">
        <v>854.46799999999996</v>
      </c>
    </row>
    <row r="130" spans="1:29">
      <c r="A130" t="s">
        <v>179</v>
      </c>
      <c r="B130" s="35">
        <v>0</v>
      </c>
      <c r="C130" s="35">
        <v>0</v>
      </c>
      <c r="D130" s="35">
        <v>0</v>
      </c>
      <c r="E130" s="35">
        <v>3.95</v>
      </c>
      <c r="F130" s="35">
        <v>14.25</v>
      </c>
      <c r="G130" s="35">
        <v>8.31</v>
      </c>
      <c r="H130" s="35">
        <v>7.38</v>
      </c>
      <c r="I130" s="35">
        <v>11.96</v>
      </c>
      <c r="J130" s="35">
        <v>13.396000000000001</v>
      </c>
      <c r="K130" s="35">
        <v>9.0139999999999993</v>
      </c>
      <c r="L130" s="35">
        <v>15.994999999999999</v>
      </c>
      <c r="M130" s="35">
        <v>12.736000000000001</v>
      </c>
      <c r="N130" s="35">
        <v>24.79</v>
      </c>
      <c r="O130" s="35">
        <v>20.96</v>
      </c>
      <c r="P130" s="35">
        <v>43.003</v>
      </c>
      <c r="Q130" s="35">
        <v>151.66200000000001</v>
      </c>
      <c r="R130" s="35">
        <v>42.042000000000002</v>
      </c>
      <c r="S130" s="35">
        <v>49.039000000000001</v>
      </c>
      <c r="T130" s="35">
        <v>60.747</v>
      </c>
      <c r="U130" s="35">
        <v>29.047000000000001</v>
      </c>
      <c r="V130" s="35">
        <v>59.914000000000001</v>
      </c>
      <c r="W130" s="35">
        <v>181.72200000000001</v>
      </c>
      <c r="X130" s="35">
        <v>98.754000000000005</v>
      </c>
      <c r="Y130" s="35">
        <v>81.792000000000002</v>
      </c>
      <c r="Z130" s="35">
        <v>114.366</v>
      </c>
      <c r="AA130" s="35">
        <v>164.833</v>
      </c>
      <c r="AB130" s="35">
        <v>170.53399999999999</v>
      </c>
      <c r="AC130" s="35">
        <v>268.98500000000001</v>
      </c>
    </row>
    <row r="131" spans="1:29">
      <c r="A131" t="s">
        <v>180</v>
      </c>
      <c r="B131" s="35">
        <v>1.8462285000000001</v>
      </c>
      <c r="C131" s="35">
        <v>2.6</v>
      </c>
      <c r="D131" s="35">
        <v>2.0299999999999998</v>
      </c>
      <c r="E131" s="35">
        <v>1.71</v>
      </c>
      <c r="F131" s="35">
        <v>1.27</v>
      </c>
      <c r="G131" s="35">
        <v>0.92</v>
      </c>
      <c r="H131" s="35">
        <v>0.85</v>
      </c>
      <c r="I131" s="35">
        <v>0.96</v>
      </c>
      <c r="J131" s="35">
        <v>0.55200000000000005</v>
      </c>
      <c r="K131" s="35">
        <v>0.37</v>
      </c>
      <c r="L131" s="35">
        <v>0.46200000000000002</v>
      </c>
      <c r="M131" s="35">
        <v>0.55300000000000005</v>
      </c>
      <c r="N131" s="35">
        <v>1.4001557</v>
      </c>
      <c r="O131" s="35">
        <v>0.99288710000000002</v>
      </c>
      <c r="P131" s="35">
        <v>0.93518259999999998</v>
      </c>
      <c r="Q131" s="35">
        <v>0.60408169999999994</v>
      </c>
      <c r="R131" s="35">
        <v>1.9240497999999999</v>
      </c>
      <c r="S131" s="35">
        <v>3.4351278000000001</v>
      </c>
      <c r="T131" s="35">
        <v>3.68</v>
      </c>
      <c r="U131" s="35">
        <v>1.2849999999999999</v>
      </c>
      <c r="V131" s="35">
        <v>1.764</v>
      </c>
      <c r="W131" s="35">
        <v>1.575</v>
      </c>
      <c r="X131" s="35">
        <v>1.4475479</v>
      </c>
      <c r="Y131" s="35">
        <v>1.7709999999999999</v>
      </c>
      <c r="Z131" s="35">
        <v>3.1819999999999999</v>
      </c>
      <c r="AA131" s="35">
        <v>2.1047777999999999</v>
      </c>
      <c r="AB131" s="35">
        <v>3.9470000000000001</v>
      </c>
      <c r="AC131" s="35">
        <v>2.9540000000000002</v>
      </c>
    </row>
    <row r="132" spans="1:29">
      <c r="A132" t="s">
        <v>181</v>
      </c>
      <c r="B132" s="79">
        <v>799.10799999999995</v>
      </c>
      <c r="C132" s="79">
        <v>138.13999999999999</v>
      </c>
      <c r="D132" s="79">
        <v>0</v>
      </c>
      <c r="E132" s="79">
        <v>0</v>
      </c>
      <c r="F132" s="79">
        <v>0</v>
      </c>
      <c r="G132" s="79">
        <v>0</v>
      </c>
      <c r="H132" s="79">
        <v>0</v>
      </c>
      <c r="I132" s="79">
        <v>0</v>
      </c>
      <c r="J132" s="79">
        <v>0</v>
      </c>
      <c r="K132" s="79">
        <v>0</v>
      </c>
      <c r="L132" s="79">
        <v>0</v>
      </c>
      <c r="M132" s="79">
        <v>0</v>
      </c>
      <c r="N132" s="79">
        <v>0</v>
      </c>
      <c r="O132" s="79">
        <v>0</v>
      </c>
      <c r="P132" s="79">
        <v>0</v>
      </c>
      <c r="Q132" s="79">
        <v>0</v>
      </c>
      <c r="R132" s="79">
        <v>0</v>
      </c>
      <c r="S132" s="79">
        <v>0</v>
      </c>
      <c r="T132" s="79">
        <v>0</v>
      </c>
      <c r="U132" s="79">
        <v>0</v>
      </c>
      <c r="V132" s="79">
        <v>0</v>
      </c>
      <c r="W132" s="79">
        <v>0</v>
      </c>
      <c r="X132" s="79">
        <v>0</v>
      </c>
      <c r="Y132" s="79">
        <v>0</v>
      </c>
      <c r="Z132" s="79">
        <v>0</v>
      </c>
      <c r="AA132" s="79">
        <v>0</v>
      </c>
      <c r="AB132" s="79">
        <v>0</v>
      </c>
      <c r="AC132" s="79">
        <v>0</v>
      </c>
    </row>
    <row r="133" spans="1:29">
      <c r="A133" t="s">
        <v>42</v>
      </c>
      <c r="B133" s="35">
        <v>977.68792919999999</v>
      </c>
      <c r="C133" s="35">
        <v>421.1</v>
      </c>
      <c r="D133" s="35">
        <v>419.99</v>
      </c>
      <c r="E133" s="35">
        <v>656.26</v>
      </c>
      <c r="F133" s="35">
        <v>642.70000000000005</v>
      </c>
      <c r="G133" s="35">
        <v>857.08</v>
      </c>
      <c r="H133" s="35">
        <v>648.15</v>
      </c>
      <c r="I133" s="35">
        <v>809.87</v>
      </c>
      <c r="J133" s="35">
        <v>630.39700000000005</v>
      </c>
      <c r="K133" s="35">
        <v>752.43499999999995</v>
      </c>
      <c r="L133" s="35">
        <v>868.07299999999998</v>
      </c>
      <c r="M133" s="35">
        <v>849.077</v>
      </c>
      <c r="N133" s="35">
        <v>689.98289609999995</v>
      </c>
      <c r="O133" s="35">
        <v>603.14144300000009</v>
      </c>
      <c r="P133" s="35">
        <v>938.14550529999997</v>
      </c>
      <c r="Q133" s="35">
        <v>1250.5314188</v>
      </c>
      <c r="R133" s="35">
        <v>870.99374609999995</v>
      </c>
      <c r="S133" s="35">
        <v>762.29773130000012</v>
      </c>
      <c r="T133" s="35">
        <v>718.44899999999996</v>
      </c>
      <c r="U133" s="35">
        <v>989.25099999999998</v>
      </c>
      <c r="V133" s="35">
        <v>938.89700000000005</v>
      </c>
      <c r="W133" s="35">
        <v>913.86800000000005</v>
      </c>
      <c r="X133" s="35">
        <v>905.90596640000001</v>
      </c>
      <c r="Y133" s="35">
        <v>877.91300000000001</v>
      </c>
      <c r="Z133" s="35">
        <v>881.28099999999995</v>
      </c>
      <c r="AA133" s="35">
        <v>932.67854629999999</v>
      </c>
      <c r="AB133" s="35">
        <v>819.07299999999998</v>
      </c>
      <c r="AC133" s="35">
        <v>1126.4069999999999</v>
      </c>
    </row>
    <row r="134" spans="1:29">
      <c r="A134" t="s">
        <v>182</v>
      </c>
      <c r="B134" s="35">
        <v>-753.57705909999981</v>
      </c>
      <c r="C134" s="35">
        <v>-159.84</v>
      </c>
      <c r="D134" s="35">
        <v>5823.21</v>
      </c>
      <c r="E134" s="35">
        <v>586.82000000000005</v>
      </c>
      <c r="F134" s="35">
        <v>637.52</v>
      </c>
      <c r="G134" s="35">
        <v>627.57000000000005</v>
      </c>
      <c r="H134" s="35">
        <v>627.4</v>
      </c>
      <c r="I134" s="35">
        <v>202.17</v>
      </c>
      <c r="J134" s="35">
        <v>235.018</v>
      </c>
      <c r="K134" s="35">
        <v>109.375</v>
      </c>
      <c r="L134" s="35">
        <v>-253.15</v>
      </c>
      <c r="M134" s="35">
        <v>1418.4880000000001</v>
      </c>
      <c r="N134" s="35">
        <v>1588.3548633999999</v>
      </c>
      <c r="O134" s="35">
        <v>2021.5934784000001</v>
      </c>
      <c r="P134" s="35">
        <v>2289.5778364999996</v>
      </c>
      <c r="Q134" s="35">
        <v>1643.0297729000001</v>
      </c>
      <c r="R134" s="35">
        <v>1645.8996867999999</v>
      </c>
      <c r="S134" s="35">
        <v>1668.6114848999998</v>
      </c>
      <c r="T134" s="35">
        <v>1442.4649999999999</v>
      </c>
      <c r="U134" s="35">
        <v>973.33799999999997</v>
      </c>
      <c r="V134" s="35">
        <v>2448.4859999999999</v>
      </c>
      <c r="W134" s="35">
        <v>2592.6089999999999</v>
      </c>
      <c r="X134" s="35">
        <v>2357.4918175000007</v>
      </c>
      <c r="Y134" s="35">
        <v>2090.0160000000001</v>
      </c>
      <c r="Z134" s="35">
        <v>1963.087</v>
      </c>
      <c r="AA134" s="35">
        <v>1955.7097144999998</v>
      </c>
      <c r="AB134" s="35">
        <v>1651.393</v>
      </c>
      <c r="AC134" s="35">
        <v>1237.894</v>
      </c>
    </row>
    <row r="135" spans="1:29">
      <c r="A135" t="s">
        <v>183</v>
      </c>
      <c r="B135" s="78">
        <v>157.7894794</v>
      </c>
      <c r="C135" s="78">
        <v>181.73</v>
      </c>
      <c r="D135" s="78">
        <v>184.82</v>
      </c>
      <c r="E135" s="78">
        <v>243.27</v>
      </c>
      <c r="F135" s="78">
        <v>229.58</v>
      </c>
      <c r="G135" s="78">
        <v>226.85</v>
      </c>
      <c r="H135" s="78">
        <v>226.09</v>
      </c>
      <c r="I135" s="78">
        <v>215.51</v>
      </c>
      <c r="J135" s="78">
        <v>228.21700000000001</v>
      </c>
      <c r="K135" s="78">
        <v>246.899</v>
      </c>
      <c r="L135" s="78">
        <v>242.553</v>
      </c>
      <c r="M135" s="78">
        <v>325.68700000000001</v>
      </c>
      <c r="N135" s="78">
        <v>313.46716430000004</v>
      </c>
      <c r="O135" s="78">
        <v>313.40812689999996</v>
      </c>
      <c r="P135" s="78">
        <v>315.0738283</v>
      </c>
      <c r="Q135" s="78">
        <v>304.05461650000001</v>
      </c>
      <c r="R135" s="78">
        <v>298.56824019999999</v>
      </c>
      <c r="S135" s="78">
        <v>306.7787156</v>
      </c>
      <c r="T135" s="78">
        <v>304.49099999999999</v>
      </c>
      <c r="U135" s="78">
        <v>319.03199999999998</v>
      </c>
      <c r="V135" s="78">
        <v>382.46800000000002</v>
      </c>
      <c r="W135" s="78">
        <v>375.82100000000003</v>
      </c>
      <c r="X135" s="78">
        <v>362.55745809999996</v>
      </c>
      <c r="Y135" s="78">
        <v>361.899</v>
      </c>
      <c r="Z135" s="78">
        <v>333.71699999999998</v>
      </c>
      <c r="AA135" s="78">
        <v>302.2250421</v>
      </c>
      <c r="AB135" s="78">
        <v>286.43099999999998</v>
      </c>
      <c r="AC135" s="78">
        <v>297.47199999999998</v>
      </c>
    </row>
    <row r="136" spans="1:29">
      <c r="A136" t="s">
        <v>44</v>
      </c>
      <c r="B136" s="35">
        <v>203.62835870000001</v>
      </c>
      <c r="C136" s="35">
        <v>193.53</v>
      </c>
      <c r="D136" s="35">
        <v>259.45</v>
      </c>
      <c r="E136" s="35">
        <v>194.53</v>
      </c>
      <c r="F136" s="35">
        <v>221.28</v>
      </c>
      <c r="G136" s="35">
        <v>175.29</v>
      </c>
      <c r="H136" s="35">
        <v>150.76</v>
      </c>
      <c r="I136" s="35">
        <v>131.07</v>
      </c>
      <c r="J136" s="35">
        <v>83.254999999999995</v>
      </c>
      <c r="K136" s="35">
        <v>50.499000000000002</v>
      </c>
      <c r="L136" s="35">
        <v>43.911999999999999</v>
      </c>
      <c r="M136" s="35">
        <v>-39.332000000000001</v>
      </c>
      <c r="N136" s="35">
        <v>-65.655008999999993</v>
      </c>
      <c r="O136" s="35">
        <v>-139.27139450000001</v>
      </c>
      <c r="P136" s="35">
        <v>105.874056</v>
      </c>
      <c r="Q136" s="35">
        <v>103.1041063</v>
      </c>
      <c r="R136" s="35">
        <v>106.32680790000001</v>
      </c>
      <c r="S136" s="35">
        <v>110.35614090000001</v>
      </c>
      <c r="T136" s="35">
        <v>103.369</v>
      </c>
      <c r="U136" s="35">
        <v>97.701999999999998</v>
      </c>
      <c r="V136" s="35">
        <v>145.125</v>
      </c>
      <c r="W136" s="35">
        <v>137.76</v>
      </c>
      <c r="X136" s="35">
        <v>141.98147990000001</v>
      </c>
      <c r="Y136" s="35">
        <v>29.234000000000002</v>
      </c>
      <c r="Z136" s="35">
        <v>24.603999999999999</v>
      </c>
      <c r="AA136" s="35">
        <v>19.246019000000032</v>
      </c>
      <c r="AB136" s="35">
        <v>-15.781000000000001</v>
      </c>
      <c r="AC136" s="35">
        <v>2.8940000000000001</v>
      </c>
    </row>
    <row r="137" spans="1:29" s="3" customFormat="1">
      <c r="A137" t="s">
        <v>8</v>
      </c>
      <c r="B137" s="35">
        <v>-392.15922099999989</v>
      </c>
      <c r="C137" s="35">
        <v>215.42</v>
      </c>
      <c r="D137" s="35">
        <v>6267.47</v>
      </c>
      <c r="E137" s="35">
        <v>1024.6199999999999</v>
      </c>
      <c r="F137" s="35">
        <v>1088.3800000000001</v>
      </c>
      <c r="G137" s="35">
        <v>1029.7</v>
      </c>
      <c r="H137" s="35">
        <v>1004.26</v>
      </c>
      <c r="I137" s="35">
        <v>548.74</v>
      </c>
      <c r="J137" s="35">
        <v>546.48900000000003</v>
      </c>
      <c r="K137" s="35">
        <v>406.77300000000002</v>
      </c>
      <c r="L137" s="35">
        <v>33.314999999999998</v>
      </c>
      <c r="M137" s="35">
        <v>1704.8440000000001</v>
      </c>
      <c r="N137" s="35">
        <v>1836.1670187</v>
      </c>
      <c r="O137" s="35">
        <v>2195.7302108000003</v>
      </c>
      <c r="P137" s="35">
        <v>2710.5257208000003</v>
      </c>
      <c r="Q137" s="35">
        <v>2050.1884957000002</v>
      </c>
      <c r="R137" s="35">
        <v>2050.7947348999996</v>
      </c>
      <c r="S137" s="35">
        <v>2085.7463413999999</v>
      </c>
      <c r="T137" s="35">
        <v>1850.3240000000001</v>
      </c>
      <c r="U137" s="35">
        <v>1390.0719999999999</v>
      </c>
      <c r="V137" s="35">
        <v>2976.0790000000002</v>
      </c>
      <c r="W137" s="35">
        <v>3106.19</v>
      </c>
      <c r="X137" s="35">
        <v>2862.0307555000009</v>
      </c>
      <c r="Y137" s="35">
        <v>2481.1480000000001</v>
      </c>
      <c r="Z137" s="35">
        <v>2321.4090000000001</v>
      </c>
      <c r="AA137" s="35">
        <v>2277.1807756000003</v>
      </c>
      <c r="AB137" s="35">
        <v>1922.0429999999999</v>
      </c>
      <c r="AC137" s="35">
        <v>1538.26</v>
      </c>
    </row>
    <row r="138" spans="1:29">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row>
    <row r="139" spans="1:29">
      <c r="A139" s="32" t="s">
        <v>205</v>
      </c>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row>
    <row r="140" spans="1:29">
      <c r="A140" s="27" t="s">
        <v>2</v>
      </c>
      <c r="B140" s="35">
        <v>1257.6550294999993</v>
      </c>
      <c r="C140" s="35">
        <v>1342.17</v>
      </c>
      <c r="D140" s="35">
        <v>1191.25</v>
      </c>
      <c r="E140" s="35">
        <v>1058.0899999999999</v>
      </c>
      <c r="F140" s="35">
        <v>963.41</v>
      </c>
      <c r="G140" s="35">
        <v>542.29999999999995</v>
      </c>
      <c r="H140" s="35">
        <v>494.54</v>
      </c>
      <c r="I140" s="35">
        <v>455.57</v>
      </c>
      <c r="J140" s="35">
        <v>337.89699999999999</v>
      </c>
      <c r="K140" s="35">
        <v>538.37900000000002</v>
      </c>
      <c r="L140" s="35">
        <v>641.32299999999998</v>
      </c>
      <c r="M140" s="35">
        <v>663.48099999999999</v>
      </c>
      <c r="N140" s="35">
        <v>796.05049060000124</v>
      </c>
      <c r="O140" s="35">
        <v>832.45036750000111</v>
      </c>
      <c r="P140" s="35">
        <v>950.79677850000121</v>
      </c>
      <c r="Q140" s="35">
        <v>1110.7057459000005</v>
      </c>
      <c r="R140" s="35">
        <v>1214.482669</v>
      </c>
      <c r="S140" s="35">
        <v>1366.4575192999996</v>
      </c>
      <c r="T140" s="35">
        <v>1339.2</v>
      </c>
      <c r="U140" s="35">
        <v>1316.509</v>
      </c>
      <c r="V140" s="35">
        <v>1302.441</v>
      </c>
      <c r="W140" s="35">
        <v>1327.057</v>
      </c>
      <c r="X140" s="35">
        <v>1362.597212800001</v>
      </c>
      <c r="Y140" s="35">
        <v>1460.6179999999999</v>
      </c>
      <c r="Z140" s="35">
        <v>1498.258</v>
      </c>
      <c r="AA140" s="35">
        <v>1480.5466719000015</v>
      </c>
      <c r="AB140" s="35">
        <v>1247.394</v>
      </c>
      <c r="AC140" s="35">
        <v>1235.375</v>
      </c>
    </row>
    <row r="141" spans="1:29" ht="15" customHeight="1">
      <c r="A141" s="67" t="s">
        <v>363</v>
      </c>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row>
    <row r="142" spans="1:29">
      <c r="A142" s="68" t="s">
        <v>232</v>
      </c>
      <c r="B142" s="79">
        <v>180.4436019</v>
      </c>
      <c r="C142" s="79">
        <v>186.03</v>
      </c>
      <c r="D142" s="79">
        <v>192.27</v>
      </c>
      <c r="E142" s="79">
        <v>221.77</v>
      </c>
      <c r="F142" s="79">
        <v>232.27</v>
      </c>
      <c r="G142" s="79">
        <v>244.15</v>
      </c>
      <c r="H142" s="79">
        <v>249</v>
      </c>
      <c r="I142" s="79">
        <v>228.14</v>
      </c>
      <c r="J142" s="79">
        <v>225.417</v>
      </c>
      <c r="K142" s="79">
        <v>219.13200000000001</v>
      </c>
      <c r="L142" s="79">
        <v>218.66499999999999</v>
      </c>
      <c r="M142" s="79">
        <v>222.845</v>
      </c>
      <c r="N142" s="79">
        <v>234.02459329999996</v>
      </c>
      <c r="O142" s="79">
        <v>242.73259669999999</v>
      </c>
      <c r="P142" s="79">
        <v>253.26383599999997</v>
      </c>
      <c r="Q142" s="79">
        <v>258.16732219999994</v>
      </c>
      <c r="R142" s="79">
        <v>256.22030750000005</v>
      </c>
      <c r="S142" s="79">
        <v>258.58106450000002</v>
      </c>
      <c r="T142" s="79">
        <v>261.36500000000001</v>
      </c>
      <c r="U142" s="79">
        <v>264.20600000000002</v>
      </c>
      <c r="V142" s="79">
        <v>279.36799999999999</v>
      </c>
      <c r="W142" s="79">
        <v>297.45</v>
      </c>
      <c r="X142" s="79">
        <v>315.56651399999998</v>
      </c>
      <c r="Y142" s="79">
        <v>333.12900000000002</v>
      </c>
      <c r="Z142" s="79">
        <v>335.97300000000001</v>
      </c>
      <c r="AA142" s="79">
        <v>330.76014650000002</v>
      </c>
      <c r="AB142" s="79">
        <v>324.90600000000001</v>
      </c>
      <c r="AC142" s="79">
        <v>314.95999999999998</v>
      </c>
    </row>
    <row r="143" spans="1:29">
      <c r="A143" s="27" t="s">
        <v>192</v>
      </c>
      <c r="B143" s="35">
        <v>1438.0986313999992</v>
      </c>
      <c r="C143" s="35">
        <v>1528.2</v>
      </c>
      <c r="D143" s="35">
        <v>1383.52</v>
      </c>
      <c r="E143" s="35">
        <v>1279.8599999999999</v>
      </c>
      <c r="F143" s="35">
        <v>1195.69</v>
      </c>
      <c r="G143" s="35">
        <v>786.45</v>
      </c>
      <c r="H143" s="35">
        <v>743.54</v>
      </c>
      <c r="I143" s="35">
        <v>683.71</v>
      </c>
      <c r="J143" s="35">
        <v>563.31500000000005</v>
      </c>
      <c r="K143" s="35">
        <v>757.51099999999997</v>
      </c>
      <c r="L143" s="35">
        <v>859.98800000000006</v>
      </c>
      <c r="M143" s="35">
        <v>886.32600000000002</v>
      </c>
      <c r="N143" s="35">
        <v>1030.0750839000011</v>
      </c>
      <c r="O143" s="35">
        <v>1075.1829642000012</v>
      </c>
      <c r="P143" s="35">
        <v>1204.0606145000011</v>
      </c>
      <c r="Q143" s="35">
        <v>1368.8730681000004</v>
      </c>
      <c r="R143" s="35">
        <v>1470.7029765</v>
      </c>
      <c r="S143" s="35">
        <v>1625.0385837999997</v>
      </c>
      <c r="T143" s="35">
        <v>1600.5640000000001</v>
      </c>
      <c r="U143" s="35">
        <v>1580.7149999999999</v>
      </c>
      <c r="V143" s="35">
        <v>1581.809</v>
      </c>
      <c r="W143" s="35">
        <v>1624.5070000000001</v>
      </c>
      <c r="X143" s="35">
        <v>1678.1637268000009</v>
      </c>
      <c r="Y143" s="35">
        <v>1793.7470000000001</v>
      </c>
      <c r="Z143" s="35">
        <v>1834.231</v>
      </c>
      <c r="AA143" s="35">
        <v>1811.3068184000015</v>
      </c>
      <c r="AB143" s="35">
        <v>1572.3</v>
      </c>
      <c r="AC143" s="35">
        <v>1550.336</v>
      </c>
    </row>
    <row r="144" spans="1:29">
      <c r="A144" s="26" t="s">
        <v>8</v>
      </c>
      <c r="B144" s="35">
        <v>-392.15922099999989</v>
      </c>
      <c r="C144" s="35">
        <v>215.42</v>
      </c>
      <c r="D144" s="35">
        <v>6267.47</v>
      </c>
      <c r="E144" s="35">
        <v>1024.6199999999999</v>
      </c>
      <c r="F144" s="35">
        <v>1088.3800000000001</v>
      </c>
      <c r="G144" s="35">
        <v>1029.7</v>
      </c>
      <c r="H144" s="35">
        <v>1004.26</v>
      </c>
      <c r="I144" s="35">
        <v>548.74</v>
      </c>
      <c r="J144" s="35">
        <v>546.48900000000003</v>
      </c>
      <c r="K144" s="35">
        <v>406.77300000000002</v>
      </c>
      <c r="L144" s="35">
        <v>33.314999999999998</v>
      </c>
      <c r="M144" s="35">
        <v>1704.8440000000001</v>
      </c>
      <c r="N144" s="35">
        <v>1836.1670187</v>
      </c>
      <c r="O144" s="35">
        <v>2195.7302108000003</v>
      </c>
      <c r="P144" s="35">
        <v>2710.5257208000003</v>
      </c>
      <c r="Q144" s="35">
        <v>2050.1884957000002</v>
      </c>
      <c r="R144" s="35">
        <v>2050.7947348999996</v>
      </c>
      <c r="S144" s="35">
        <v>2085.7463413999999</v>
      </c>
      <c r="T144" s="35">
        <v>1850.3240000000001</v>
      </c>
      <c r="U144" s="35">
        <v>1390.0719999999999</v>
      </c>
      <c r="V144" s="35">
        <v>2976.0790000000002</v>
      </c>
      <c r="W144" s="35">
        <v>3106.19</v>
      </c>
      <c r="X144" s="35">
        <v>2862.0307555000009</v>
      </c>
      <c r="Y144" s="35">
        <v>2481.1480000000001</v>
      </c>
      <c r="Z144" s="35">
        <v>2321.4090000000001</v>
      </c>
      <c r="AA144" s="35">
        <v>2277.1807756000003</v>
      </c>
      <c r="AB144" s="35">
        <v>1922.0429999999999</v>
      </c>
      <c r="AC144" s="35">
        <v>1538.26</v>
      </c>
    </row>
    <row r="145" spans="1:29">
      <c r="A145" s="26" t="s">
        <v>205</v>
      </c>
      <c r="B145" s="80">
        <v>-0.27269285460499332</v>
      </c>
      <c r="C145" s="80">
        <v>0.14000000000000001</v>
      </c>
      <c r="D145" s="80">
        <v>4.53</v>
      </c>
      <c r="E145" s="80">
        <v>0.8</v>
      </c>
      <c r="F145" s="80">
        <v>0.91</v>
      </c>
      <c r="G145" s="80">
        <v>1.31</v>
      </c>
      <c r="H145" s="80">
        <v>1.35</v>
      </c>
      <c r="I145" s="80">
        <v>0.8</v>
      </c>
      <c r="J145" s="80">
        <v>0.97</v>
      </c>
      <c r="K145" s="80">
        <v>0.53700000000000003</v>
      </c>
      <c r="L145" s="80">
        <v>3.9E-2</v>
      </c>
      <c r="M145" s="80">
        <v>1.923</v>
      </c>
      <c r="N145" s="80">
        <v>1.7825564829196991</v>
      </c>
      <c r="O145" s="80">
        <v>2.0421921513923462</v>
      </c>
      <c r="P145" s="80">
        <v>2.2511538772701862</v>
      </c>
      <c r="Q145" s="80">
        <v>1.4977199445859999</v>
      </c>
      <c r="R145" s="80">
        <v>1.3944316205713476</v>
      </c>
      <c r="S145" s="80">
        <v>1.2835057346901133</v>
      </c>
      <c r="T145" s="80">
        <v>1.1559999999999999</v>
      </c>
      <c r="U145" s="80">
        <v>0.879</v>
      </c>
      <c r="V145" s="80">
        <v>1.881</v>
      </c>
      <c r="W145" s="80">
        <v>1.9119999999999999</v>
      </c>
      <c r="X145" s="80">
        <v>1.7054538301560431</v>
      </c>
      <c r="Y145" s="80">
        <v>1.383</v>
      </c>
      <c r="Z145" s="80">
        <v>1.266</v>
      </c>
      <c r="AA145" s="80">
        <v>1.2572032261279309</v>
      </c>
      <c r="AB145" s="80">
        <v>1.222</v>
      </c>
      <c r="AC145" s="80">
        <v>0.99199999999999999</v>
      </c>
    </row>
    <row r="146" spans="1:29" ht="18" customHeight="1">
      <c r="A146" s="69"/>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row>
    <row r="147" spans="1:29">
      <c r="A147" s="28" t="s">
        <v>193</v>
      </c>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row>
    <row r="148" spans="1:29">
      <c r="A148" t="s">
        <v>194</v>
      </c>
      <c r="B148" s="35">
        <v>1297.8998561158089</v>
      </c>
      <c r="C148" s="35">
        <v>1345.94</v>
      </c>
      <c r="D148" s="35">
        <v>1376.72</v>
      </c>
      <c r="E148" s="35">
        <v>1376.5</v>
      </c>
      <c r="F148" s="35">
        <v>1386.04</v>
      </c>
      <c r="G148" s="35">
        <v>1392.69</v>
      </c>
      <c r="H148" s="35">
        <v>1364.43</v>
      </c>
      <c r="I148" s="35">
        <v>1321</v>
      </c>
      <c r="J148" s="35">
        <v>1230</v>
      </c>
      <c r="K148" s="35">
        <v>1179.7439999999999</v>
      </c>
      <c r="L148" s="35">
        <v>1159.837</v>
      </c>
      <c r="M148" s="35">
        <v>1193.69</v>
      </c>
      <c r="N148" s="35">
        <v>1341</v>
      </c>
      <c r="O148" s="35">
        <v>1502</v>
      </c>
      <c r="P148" s="35">
        <v>1681.9010000000001</v>
      </c>
      <c r="Q148" s="35">
        <v>1852.0830000000001</v>
      </c>
      <c r="R148" s="35">
        <v>2030.7840289993073</v>
      </c>
      <c r="S148" s="35">
        <v>2102.4620734956466</v>
      </c>
      <c r="T148" s="35">
        <v>2093.6370000000002</v>
      </c>
      <c r="U148" s="35">
        <v>2030.46</v>
      </c>
      <c r="V148" s="35">
        <v>1933.3340000000001</v>
      </c>
      <c r="W148" s="35">
        <v>1947.7370000000001</v>
      </c>
      <c r="X148" s="35">
        <v>1951.5379072872975</v>
      </c>
      <c r="Y148" s="35">
        <v>1985.85</v>
      </c>
      <c r="Z148" s="35">
        <v>1987.8140000000001</v>
      </c>
      <c r="AA148" s="35">
        <v>1954.5575326811297</v>
      </c>
      <c r="AB148" s="35">
        <v>1945.454</v>
      </c>
      <c r="AC148" s="35">
        <v>1937.5070000000001</v>
      </c>
    </row>
    <row r="149" spans="1:29">
      <c r="A149" t="s">
        <v>195</v>
      </c>
      <c r="B149" s="78">
        <v>1669.5447880727306</v>
      </c>
      <c r="C149" s="78">
        <v>1691.17</v>
      </c>
      <c r="D149" s="78">
        <v>1713.16</v>
      </c>
      <c r="E149" s="78">
        <v>1730.15</v>
      </c>
      <c r="F149" s="78">
        <v>1763.8</v>
      </c>
      <c r="G149" s="78">
        <v>1645.91</v>
      </c>
      <c r="H149" s="78">
        <v>1538.15</v>
      </c>
      <c r="I149" s="78">
        <v>1442</v>
      </c>
      <c r="J149" s="78">
        <v>1297</v>
      </c>
      <c r="K149" s="78">
        <v>1308.759</v>
      </c>
      <c r="L149" s="78">
        <v>1341.6479999999999</v>
      </c>
      <c r="M149" s="78">
        <v>1383.9829999999999</v>
      </c>
      <c r="N149" s="78">
        <v>1500</v>
      </c>
      <c r="O149" s="78">
        <v>1628</v>
      </c>
      <c r="P149" s="78">
        <v>1759.174</v>
      </c>
      <c r="Q149" s="78">
        <v>1895.5540000000001</v>
      </c>
      <c r="R149" s="78">
        <v>2049.9691940826237</v>
      </c>
      <c r="S149" s="78">
        <v>2128.7093407258194</v>
      </c>
      <c r="T149" s="78">
        <v>2104.8629999999998</v>
      </c>
      <c r="U149" s="78">
        <v>2061.8119999999999</v>
      </c>
      <c r="V149" s="78">
        <v>2033.643</v>
      </c>
      <c r="W149" s="78">
        <v>2103.5169999999998</v>
      </c>
      <c r="X149" s="78">
        <v>2147.5898324238628</v>
      </c>
      <c r="Y149" s="78">
        <v>2209.6</v>
      </c>
      <c r="Z149" s="78">
        <v>2155.6579999999999</v>
      </c>
      <c r="AA149" s="78">
        <v>2103.4355342109252</v>
      </c>
      <c r="AB149" s="78">
        <v>2098.884</v>
      </c>
      <c r="AC149" s="78">
        <v>2084.9409999999998</v>
      </c>
    </row>
    <row r="150" spans="1:29">
      <c r="A150" t="s">
        <v>38</v>
      </c>
      <c r="B150" s="35">
        <v>-1456.7765702777206</v>
      </c>
      <c r="C150" s="35">
        <v>-1488.95</v>
      </c>
      <c r="D150" s="35">
        <v>-1480.8</v>
      </c>
      <c r="E150" s="35">
        <v>-1466.56</v>
      </c>
      <c r="F150" s="35">
        <v>-1489.46</v>
      </c>
      <c r="G150" s="35">
        <v>-1427.01</v>
      </c>
      <c r="H150" s="35">
        <v>-1357.24</v>
      </c>
      <c r="I150" s="35">
        <v>-1315</v>
      </c>
      <c r="J150" s="35">
        <v>-1225</v>
      </c>
      <c r="K150" s="35">
        <v>-1225.0039999999999</v>
      </c>
      <c r="L150" s="35">
        <v>-1306.9110000000001</v>
      </c>
      <c r="M150" s="35">
        <v>-1402.856</v>
      </c>
      <c r="N150" s="35">
        <v>-1567</v>
      </c>
      <c r="O150" s="35">
        <v>-1726</v>
      </c>
      <c r="P150" s="35">
        <v>-1839.3779999999999</v>
      </c>
      <c r="Q150" s="35">
        <v>-1921.4590000000001</v>
      </c>
      <c r="R150" s="35">
        <v>-2037.2964537032415</v>
      </c>
      <c r="S150" s="35">
        <v>-2066.2862104289011</v>
      </c>
      <c r="T150" s="35">
        <v>-2022.8679999999999</v>
      </c>
      <c r="U150" s="35">
        <v>-1948.309</v>
      </c>
      <c r="V150" s="35">
        <v>-1895.941</v>
      </c>
      <c r="W150" s="35">
        <v>-1972.46</v>
      </c>
      <c r="X150" s="35">
        <v>-2043.4273898662268</v>
      </c>
      <c r="Y150" s="35">
        <v>-2129.14</v>
      </c>
      <c r="Z150" s="35">
        <v>-2130.9290000000001</v>
      </c>
      <c r="AA150" s="35">
        <v>-2094.133538636042</v>
      </c>
      <c r="AB150" s="35">
        <v>-2062.3449999999998</v>
      </c>
      <c r="AC150" s="35">
        <v>-2044.846</v>
      </c>
    </row>
    <row r="151" spans="1:29">
      <c r="A151" s="26" t="s">
        <v>196</v>
      </c>
      <c r="B151" s="35">
        <v>1510.6680739108187</v>
      </c>
      <c r="C151" s="35">
        <v>1548.16</v>
      </c>
      <c r="D151" s="35">
        <v>1609.08</v>
      </c>
      <c r="E151" s="35">
        <v>1640.09</v>
      </c>
      <c r="F151" s="35">
        <v>1660.38</v>
      </c>
      <c r="G151" s="35">
        <v>1611.59</v>
      </c>
      <c r="H151" s="35">
        <v>1545.34</v>
      </c>
      <c r="I151" s="35">
        <v>1448</v>
      </c>
      <c r="J151" s="35">
        <v>1302</v>
      </c>
      <c r="K151" s="35">
        <v>1263.499</v>
      </c>
      <c r="L151" s="35">
        <v>1194.5740000000001</v>
      </c>
      <c r="M151" s="35">
        <v>1174.817</v>
      </c>
      <c r="N151" s="35">
        <v>1274</v>
      </c>
      <c r="O151" s="35">
        <v>1404</v>
      </c>
      <c r="P151" s="35">
        <v>1601.6969999999999</v>
      </c>
      <c r="Q151" s="35">
        <v>1826.1780000000001</v>
      </c>
      <c r="R151" s="35">
        <v>2043.4567693786896</v>
      </c>
      <c r="S151" s="35">
        <v>2164.8852037925649</v>
      </c>
      <c r="T151" s="35">
        <v>2175.6320000000001</v>
      </c>
      <c r="U151" s="35">
        <v>2143.9639999999999</v>
      </c>
      <c r="V151" s="35">
        <v>2071.0360000000001</v>
      </c>
      <c r="W151" s="35">
        <v>2078.7930000000001</v>
      </c>
      <c r="X151" s="35">
        <v>2055.700349844934</v>
      </c>
      <c r="Y151" s="35">
        <v>2066.3000000000002</v>
      </c>
      <c r="Z151" s="35">
        <v>2012.5429999999999</v>
      </c>
      <c r="AA151" s="35">
        <v>1963.8595282560132</v>
      </c>
      <c r="AB151" s="35">
        <v>1981.9929999999999</v>
      </c>
      <c r="AC151" s="35">
        <v>1977.6020000000001</v>
      </c>
    </row>
    <row r="152" spans="1:29">
      <c r="A152" s="26" t="s">
        <v>12</v>
      </c>
      <c r="B152" s="79">
        <v>9106.655636687552</v>
      </c>
      <c r="C152" s="79">
        <v>9385.14</v>
      </c>
      <c r="D152" s="79">
        <v>9414.16</v>
      </c>
      <c r="E152" s="79">
        <v>9280.94</v>
      </c>
      <c r="F152" s="79">
        <v>9122.85</v>
      </c>
      <c r="G152" s="79">
        <v>8090.73</v>
      </c>
      <c r="H152" s="79">
        <v>7646.18</v>
      </c>
      <c r="I152" s="79">
        <v>7263</v>
      </c>
      <c r="J152" s="79">
        <v>6708</v>
      </c>
      <c r="K152" s="79">
        <v>7245.9170000000004</v>
      </c>
      <c r="L152" s="79">
        <v>7477.98</v>
      </c>
      <c r="M152" s="79">
        <v>7862.2740000000003</v>
      </c>
      <c r="N152" s="79">
        <v>8861.57</v>
      </c>
      <c r="O152" s="79">
        <v>9604</v>
      </c>
      <c r="P152" s="79">
        <v>10299.822</v>
      </c>
      <c r="Q152" s="79">
        <v>10925.168</v>
      </c>
      <c r="R152" s="79">
        <v>11742.780668643396</v>
      </c>
      <c r="S152" s="79">
        <v>12088</v>
      </c>
      <c r="T152" s="79">
        <v>11984</v>
      </c>
      <c r="U152" s="79">
        <v>11847.731</v>
      </c>
      <c r="V152" s="79">
        <v>11725.651</v>
      </c>
      <c r="W152" s="79">
        <v>11970.24</v>
      </c>
      <c r="X152" s="79">
        <v>12210.604689264135</v>
      </c>
      <c r="Y152" s="79">
        <v>12583.06</v>
      </c>
      <c r="Z152" s="79">
        <v>12504.790999999999</v>
      </c>
      <c r="AA152" s="79">
        <v>12335.857912230515</v>
      </c>
      <c r="AB152" s="79">
        <v>12272.148999999999</v>
      </c>
      <c r="AC152" s="79">
        <v>12169.305</v>
      </c>
    </row>
    <row r="153" spans="1:29">
      <c r="A153" s="26" t="s">
        <v>197</v>
      </c>
      <c r="B153" s="52">
        <v>16.5886153400252</v>
      </c>
      <c r="C153" s="52">
        <v>16.5</v>
      </c>
      <c r="D153" s="52">
        <v>17.09</v>
      </c>
      <c r="E153" s="52">
        <v>17.670000000000002</v>
      </c>
      <c r="F153" s="52">
        <v>18.2</v>
      </c>
      <c r="G153" s="52">
        <v>19.920000000000002</v>
      </c>
      <c r="H153" s="52">
        <v>20.21</v>
      </c>
      <c r="I153" s="52">
        <v>19.940000000000001</v>
      </c>
      <c r="J153" s="52">
        <v>19.41</v>
      </c>
      <c r="K153" s="52">
        <v>17.437000000000001</v>
      </c>
      <c r="L153" s="52">
        <v>15.975</v>
      </c>
      <c r="M153" s="52">
        <v>14.942</v>
      </c>
      <c r="N153" s="52">
        <v>14.376684944090043</v>
      </c>
      <c r="O153" s="52">
        <v>14.618908788004997</v>
      </c>
      <c r="P153" s="52">
        <v>15.550725051364964</v>
      </c>
      <c r="Q153" s="52">
        <v>16.715331059440004</v>
      </c>
      <c r="R153" s="52">
        <v>17.401813310158364</v>
      </c>
      <c r="S153" s="52">
        <v>17.909374617741271</v>
      </c>
      <c r="T153" s="52">
        <v>18.154</v>
      </c>
      <c r="U153" s="52">
        <v>18.096</v>
      </c>
      <c r="V153" s="52">
        <v>17.661999999999999</v>
      </c>
      <c r="W153" s="52">
        <v>17.366</v>
      </c>
      <c r="X153" s="52">
        <v>16.835368944933222</v>
      </c>
      <c r="Y153" s="52">
        <v>16.420999999999999</v>
      </c>
      <c r="Z153" s="52">
        <v>16.094000000000001</v>
      </c>
      <c r="AA153" s="52">
        <v>15.91992662552415</v>
      </c>
      <c r="AB153" s="52">
        <v>16.149999999999999</v>
      </c>
      <c r="AC153" s="52">
        <v>16.251000000000001</v>
      </c>
    </row>
    <row r="155" spans="1:29">
      <c r="A155" s="120" t="s">
        <v>422</v>
      </c>
    </row>
    <row r="156" spans="1:29">
      <c r="A156" s="119" t="s">
        <v>65</v>
      </c>
      <c r="E156" s="79">
        <v>8035.2190000000001</v>
      </c>
      <c r="F156" s="79">
        <v>8471.8109999999997</v>
      </c>
      <c r="G156" s="79">
        <v>8002.5959999999995</v>
      </c>
      <c r="H156" s="79">
        <v>7793.7860000000001</v>
      </c>
      <c r="I156" s="79">
        <v>7296.8869999999997</v>
      </c>
      <c r="J156" s="79">
        <v>7376.4780000000001</v>
      </c>
      <c r="K156" s="79">
        <v>7660.2020000000002</v>
      </c>
      <c r="L156" s="79">
        <v>7818.6570000000002</v>
      </c>
      <c r="M156" s="79">
        <v>10609.445</v>
      </c>
      <c r="N156" s="79">
        <v>10931.151</v>
      </c>
      <c r="O156" s="79">
        <v>11783.796</v>
      </c>
      <c r="P156" s="79">
        <v>12672.115</v>
      </c>
      <c r="Q156" s="79">
        <v>12288.281000000001</v>
      </c>
      <c r="R156" s="79">
        <v>12167.025</v>
      </c>
      <c r="S156" s="79">
        <v>12521.802</v>
      </c>
      <c r="T156" s="79">
        <v>11923.998</v>
      </c>
      <c r="U156" s="79">
        <v>11427.01</v>
      </c>
      <c r="V156" s="79">
        <v>13946.304</v>
      </c>
      <c r="W156" s="79">
        <v>14167.248</v>
      </c>
      <c r="X156" s="79">
        <v>13749.676021300002</v>
      </c>
      <c r="Y156" s="79">
        <v>14075.421</v>
      </c>
      <c r="Z156" s="79">
        <v>13481.758</v>
      </c>
      <c r="AA156" s="79">
        <v>13518.589198099995</v>
      </c>
      <c r="AB156" s="79">
        <v>13154.754999999999</v>
      </c>
      <c r="AC156" s="79">
        <v>13002.259</v>
      </c>
    </row>
    <row r="157" spans="1:29">
      <c r="A157" s="119" t="s">
        <v>436</v>
      </c>
      <c r="E157" s="79">
        <v>-656.26199999999994</v>
      </c>
      <c r="F157" s="79">
        <v>-642.70500000000004</v>
      </c>
      <c r="G157" s="79">
        <v>-857.08</v>
      </c>
      <c r="H157" s="79">
        <v>-648.14499999999998</v>
      </c>
      <c r="I157" s="79">
        <v>-809.87300000000005</v>
      </c>
      <c r="J157" s="79">
        <v>-630.39700000000005</v>
      </c>
      <c r="K157" s="79">
        <v>-752.43499999999995</v>
      </c>
      <c r="L157" s="79">
        <v>-868.07299999999998</v>
      </c>
      <c r="M157" s="79">
        <v>-849.077</v>
      </c>
      <c r="N157" s="79">
        <v>-689.98299999999995</v>
      </c>
      <c r="O157" s="79">
        <v>-603.14099999999996</v>
      </c>
      <c r="P157" s="79">
        <v>-938.14599999999996</v>
      </c>
      <c r="Q157" s="79">
        <v>-1250.5309999999999</v>
      </c>
      <c r="R157" s="79">
        <v>-870.99400000000003</v>
      </c>
      <c r="S157" s="79">
        <v>-762.298</v>
      </c>
      <c r="T157" s="79">
        <v>-718.44899999999996</v>
      </c>
      <c r="U157" s="79">
        <v>-989.25099999999998</v>
      </c>
      <c r="V157" s="79">
        <v>-938.89700000000005</v>
      </c>
      <c r="W157" s="79">
        <v>-913.86800000000005</v>
      </c>
      <c r="X157" s="79">
        <v>-905.90596640000001</v>
      </c>
      <c r="Y157" s="79">
        <v>-877.91300000000001</v>
      </c>
      <c r="Z157" s="79">
        <v>-881.28099999999995</v>
      </c>
      <c r="AA157" s="79">
        <v>-932.67854629999999</v>
      </c>
      <c r="AB157" s="79">
        <v>-819.07299999999998</v>
      </c>
      <c r="AC157" s="79">
        <v>-1126.4069999999999</v>
      </c>
    </row>
    <row r="158" spans="1:29">
      <c r="A158" s="119" t="s">
        <v>437</v>
      </c>
      <c r="E158" s="79">
        <v>-13.393000000000001</v>
      </c>
      <c r="F158" s="79">
        <v>0</v>
      </c>
      <c r="G158" s="79">
        <v>0</v>
      </c>
      <c r="H158" s="79">
        <v>-7.4470000000000001</v>
      </c>
      <c r="I158" s="79">
        <v>-21.295999999999999</v>
      </c>
      <c r="J158" s="79">
        <v>-62.59</v>
      </c>
      <c r="K158" s="79">
        <v>-92.683000000000007</v>
      </c>
      <c r="L158" s="79">
        <v>-85.475999999999999</v>
      </c>
      <c r="M158" s="79">
        <v>-164.75299999999999</v>
      </c>
      <c r="N158" s="79">
        <v>-185.34200000000001</v>
      </c>
      <c r="O158" s="79">
        <v>-246.68600000000001</v>
      </c>
      <c r="P158" s="79">
        <v>-2.4630000000000001</v>
      </c>
      <c r="Q158" s="79">
        <v>-9.2999999999999999E-2</v>
      </c>
      <c r="R158" s="79">
        <v>-7.0000000000000001E-3</v>
      </c>
      <c r="S158" s="79">
        <v>-7.0000000000000001E-3</v>
      </c>
      <c r="T158" s="79">
        <v>-2.444</v>
      </c>
      <c r="U158" s="79">
        <v>-2.2730000000000001</v>
      </c>
      <c r="V158" s="79">
        <v>-2.4340000000000002</v>
      </c>
      <c r="W158" s="79">
        <v>-3.702</v>
      </c>
      <c r="X158" s="79">
        <v>-4.0035163999999996</v>
      </c>
      <c r="Y158" s="79">
        <v>-115.961</v>
      </c>
      <c r="Z158" s="79">
        <v>-109.824</v>
      </c>
      <c r="AA158" s="79">
        <v>-116.30267669999999</v>
      </c>
      <c r="AB158" s="79">
        <v>-150.179</v>
      </c>
      <c r="AC158" s="79">
        <v>-122.664</v>
      </c>
    </row>
    <row r="159" spans="1:29">
      <c r="A159" s="119" t="s">
        <v>430</v>
      </c>
      <c r="E159" s="79">
        <v>7365.5640000000003</v>
      </c>
      <c r="F159" s="79">
        <v>7829.107</v>
      </c>
      <c r="G159" s="79">
        <v>7145.5169999999998</v>
      </c>
      <c r="H159" s="79">
        <v>7138.1940000000004</v>
      </c>
      <c r="I159" s="79">
        <v>6465.7179999999998</v>
      </c>
      <c r="J159" s="79">
        <v>6683.491</v>
      </c>
      <c r="K159" s="79">
        <v>6815.0839999999998</v>
      </c>
      <c r="L159" s="79">
        <v>6865.1080000000002</v>
      </c>
      <c r="M159" s="79">
        <v>9595.6149999999998</v>
      </c>
      <c r="N159" s="79">
        <v>10055.825999999999</v>
      </c>
      <c r="O159" s="79">
        <v>10933.968000000001</v>
      </c>
      <c r="P159" s="79">
        <v>11731.505999999999</v>
      </c>
      <c r="Q159" s="79">
        <v>11037.656999999999</v>
      </c>
      <c r="R159" s="79">
        <v>11296.023999999999</v>
      </c>
      <c r="S159" s="79">
        <v>11759.498</v>
      </c>
      <c r="T159" s="79">
        <v>11203.105</v>
      </c>
      <c r="U159" s="79">
        <v>10435.485000000001</v>
      </c>
      <c r="V159" s="79">
        <v>13004.973</v>
      </c>
      <c r="W159" s="79">
        <v>13249.678</v>
      </c>
      <c r="X159" s="79">
        <v>12839.766538500002</v>
      </c>
      <c r="Y159" s="79">
        <v>13081.547</v>
      </c>
      <c r="Z159" s="79">
        <v>12490.653</v>
      </c>
      <c r="AA159" s="79">
        <v>12469.607975099996</v>
      </c>
      <c r="AB159" s="79">
        <v>12185.503000000001</v>
      </c>
      <c r="AC159" s="79">
        <v>11753.188</v>
      </c>
    </row>
    <row r="160" spans="1:29">
      <c r="A160" s="11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row>
    <row r="161" spans="1:29">
      <c r="A161" s="119" t="s">
        <v>431</v>
      </c>
      <c r="E161" s="79">
        <v>8035.1930000000002</v>
      </c>
      <c r="F161" s="79">
        <v>8471.8590000000004</v>
      </c>
      <c r="G161" s="79">
        <v>8002.6379999999999</v>
      </c>
      <c r="H161" s="79">
        <v>7793.7910000000002</v>
      </c>
      <c r="I161" s="79">
        <v>7296.8639999999996</v>
      </c>
      <c r="J161" s="79">
        <v>7376.3980000000001</v>
      </c>
      <c r="K161" s="79">
        <v>7660.1850000000004</v>
      </c>
      <c r="L161" s="79">
        <v>7818.6610000000001</v>
      </c>
      <c r="M161" s="79">
        <v>10609.446</v>
      </c>
      <c r="N161" s="79">
        <v>10931.107</v>
      </c>
      <c r="O161" s="79">
        <v>11783.741</v>
      </c>
      <c r="P161" s="79">
        <v>12672.049000000001</v>
      </c>
      <c r="Q161" s="79">
        <v>12288.245999999999</v>
      </c>
      <c r="R161" s="79">
        <v>12167.004999999999</v>
      </c>
      <c r="S161" s="79">
        <v>12521.78</v>
      </c>
      <c r="T161" s="79">
        <v>11923.989</v>
      </c>
      <c r="U161" s="79">
        <v>11426.978999999999</v>
      </c>
      <c r="V161" s="79">
        <v>13946.31</v>
      </c>
      <c r="W161" s="79">
        <v>14167.279</v>
      </c>
      <c r="X161" s="79">
        <v>13749.6738907</v>
      </c>
      <c r="Y161" s="79">
        <v>14075.442999999999</v>
      </c>
      <c r="Z161" s="79">
        <v>13481.794</v>
      </c>
      <c r="AA161" s="79">
        <v>13518.608787999998</v>
      </c>
      <c r="AB161" s="79">
        <v>13154.757</v>
      </c>
      <c r="AC161" s="79">
        <v>13002.31</v>
      </c>
    </row>
    <row r="162" spans="1:29">
      <c r="A162" s="119" t="s">
        <v>438</v>
      </c>
      <c r="E162" s="79">
        <v>-2710.9470000000001</v>
      </c>
      <c r="F162" s="79">
        <v>-3038.8789999999999</v>
      </c>
      <c r="G162" s="79">
        <v>-2837.3560000000002</v>
      </c>
      <c r="H162" s="79">
        <v>-2899.6779999999999</v>
      </c>
      <c r="I162" s="79">
        <v>-2783.5659999999998</v>
      </c>
      <c r="J162" s="79">
        <v>-2994.5410000000002</v>
      </c>
      <c r="K162" s="79">
        <v>-3097.1610000000001</v>
      </c>
      <c r="L162" s="79">
        <v>-3271.4670000000001</v>
      </c>
      <c r="M162" s="79">
        <v>-3524.962</v>
      </c>
      <c r="N162" s="79">
        <v>-3753.8009999999999</v>
      </c>
      <c r="O162" s="79">
        <v>-3985.8879999999999</v>
      </c>
      <c r="P162" s="79">
        <v>-4100.4380000000001</v>
      </c>
      <c r="Q162" s="79">
        <v>-4270.3819999999996</v>
      </c>
      <c r="R162" s="79">
        <v>-4490.5010000000002</v>
      </c>
      <c r="S162" s="79">
        <v>-4712.6670000000004</v>
      </c>
      <c r="T162" s="79">
        <v>-4820.835</v>
      </c>
      <c r="U162" s="79">
        <v>-4704.6940000000004</v>
      </c>
      <c r="V162" s="79">
        <v>-5087.9359999999997</v>
      </c>
      <c r="W162" s="79">
        <v>-5013.7610000000004</v>
      </c>
      <c r="X162" s="79">
        <v>-5148.0263746999954</v>
      </c>
      <c r="Y162" s="79">
        <v>-5696.6490000000003</v>
      </c>
      <c r="Z162" s="79">
        <v>-5458.6660000000002</v>
      </c>
      <c r="AA162" s="79">
        <v>-5397.3466908999999</v>
      </c>
      <c r="AB162" s="79">
        <v>-5405.33</v>
      </c>
      <c r="AC162" s="79">
        <v>-5480.6379999999999</v>
      </c>
    </row>
    <row r="163" spans="1:29">
      <c r="A163" s="119" t="s">
        <v>439</v>
      </c>
      <c r="E163" s="79">
        <v>-1243.085</v>
      </c>
      <c r="F163" s="79">
        <v>-1280.2249999999999</v>
      </c>
      <c r="G163" s="79">
        <v>-1484.646</v>
      </c>
      <c r="H163" s="79">
        <v>-1275.549</v>
      </c>
      <c r="I163" s="79">
        <v>-1012.0410000000001</v>
      </c>
      <c r="J163" s="79">
        <v>-865.41499999999996</v>
      </c>
      <c r="K163" s="79">
        <v>-861.81</v>
      </c>
      <c r="L163" s="79">
        <v>-614.923</v>
      </c>
      <c r="M163" s="79">
        <v>-2267.5659999999998</v>
      </c>
      <c r="N163" s="79">
        <v>-2278.3380000000002</v>
      </c>
      <c r="O163" s="79">
        <v>-2624.7350000000001</v>
      </c>
      <c r="P163" s="79">
        <v>-3227.723</v>
      </c>
      <c r="Q163" s="79">
        <v>-2893.5610000000001</v>
      </c>
      <c r="R163" s="79">
        <v>-2516.893</v>
      </c>
      <c r="S163" s="79">
        <v>-2430.9090000000001</v>
      </c>
      <c r="T163" s="79">
        <v>-2160.9140000000002</v>
      </c>
      <c r="U163" s="79">
        <v>-1962.5889999999999</v>
      </c>
      <c r="V163" s="79">
        <v>-3387.3820000000001</v>
      </c>
      <c r="W163" s="79">
        <v>-3506.4760000000001</v>
      </c>
      <c r="X163" s="79">
        <v>-3263.3977839000004</v>
      </c>
      <c r="Y163" s="79">
        <v>-2967.9290000000001</v>
      </c>
      <c r="Z163" s="79">
        <v>-2844.3690000000001</v>
      </c>
      <c r="AA163" s="79">
        <v>-2888.3882607999999</v>
      </c>
      <c r="AB163" s="79">
        <v>-2470.4659999999999</v>
      </c>
      <c r="AC163" s="79">
        <v>-2364.3009999999999</v>
      </c>
    </row>
    <row r="164" spans="1:29">
      <c r="A164" s="119" t="s">
        <v>440</v>
      </c>
      <c r="E164" s="79">
        <v>-207.923</v>
      </c>
      <c r="F164" s="79">
        <v>-221.28299999999999</v>
      </c>
      <c r="G164" s="79">
        <v>-175.28800000000001</v>
      </c>
      <c r="H164" s="79">
        <v>-158.208</v>
      </c>
      <c r="I164" s="79">
        <v>-152.36099999999999</v>
      </c>
      <c r="J164" s="79">
        <v>-145.845</v>
      </c>
      <c r="K164" s="79">
        <v>-143.18199999999999</v>
      </c>
      <c r="L164" s="79">
        <v>-129.38800000000001</v>
      </c>
      <c r="M164" s="79">
        <v>-125.42100000000001</v>
      </c>
      <c r="N164" s="79">
        <v>-119.687</v>
      </c>
      <c r="O164" s="79">
        <v>-107.41500000000001</v>
      </c>
      <c r="P164" s="79">
        <v>-108.337</v>
      </c>
      <c r="Q164" s="79">
        <v>-103.197</v>
      </c>
      <c r="R164" s="79">
        <v>-106.334</v>
      </c>
      <c r="S164" s="79">
        <v>-110.363</v>
      </c>
      <c r="T164" s="79">
        <v>-105.813</v>
      </c>
      <c r="U164" s="79">
        <v>-99.974999999999994</v>
      </c>
      <c r="V164" s="79">
        <v>-147.559</v>
      </c>
      <c r="W164" s="79">
        <v>-141.46199999999999</v>
      </c>
      <c r="X164" s="79">
        <v>-145.98499630000001</v>
      </c>
      <c r="Y164" s="79">
        <v>-145.19399999999999</v>
      </c>
      <c r="Z164" s="79">
        <v>-134.428</v>
      </c>
      <c r="AA164" s="79">
        <v>-135.54869570000002</v>
      </c>
      <c r="AB164" s="79">
        <v>-134.398</v>
      </c>
      <c r="AC164" s="79">
        <v>-125.55800000000001</v>
      </c>
    </row>
    <row r="165" spans="1:29">
      <c r="A165" s="119" t="s">
        <v>441</v>
      </c>
      <c r="E165" s="79">
        <v>-171.72</v>
      </c>
      <c r="F165" s="79">
        <v>-158.74799999999999</v>
      </c>
      <c r="G165" s="79">
        <v>-159.93799999999999</v>
      </c>
      <c r="H165" s="79">
        <v>-157.34899999999999</v>
      </c>
      <c r="I165" s="79">
        <v>-150.79300000000001</v>
      </c>
      <c r="J165" s="79">
        <v>-163.95</v>
      </c>
      <c r="K165" s="79">
        <v>-179.26400000000001</v>
      </c>
      <c r="L165" s="79">
        <v>-172.94</v>
      </c>
      <c r="M165" s="79">
        <v>-251.17099999999999</v>
      </c>
      <c r="N165" s="79">
        <v>-240.03399999999999</v>
      </c>
      <c r="O165" s="79">
        <v>-241.77500000000001</v>
      </c>
      <c r="P165" s="79">
        <v>-243.27799999999999</v>
      </c>
      <c r="Q165" s="79">
        <v>-224.86699999999999</v>
      </c>
      <c r="R165" s="79">
        <v>-218.26300000000001</v>
      </c>
      <c r="S165" s="79">
        <v>-223.387</v>
      </c>
      <c r="T165" s="79">
        <v>-219.03800000000001</v>
      </c>
      <c r="U165" s="79">
        <v>-221.04300000000001</v>
      </c>
      <c r="V165" s="79">
        <v>-250.96299999999999</v>
      </c>
      <c r="W165" s="79">
        <v>-243.268</v>
      </c>
      <c r="X165" s="79">
        <v>-230.27414819999998</v>
      </c>
      <c r="Y165" s="79">
        <v>-226.81100000000001</v>
      </c>
      <c r="Z165" s="79">
        <v>-204.654</v>
      </c>
      <c r="AA165" s="79">
        <v>-185.48561950000001</v>
      </c>
      <c r="AB165" s="79">
        <v>-172.816</v>
      </c>
      <c r="AC165" s="79">
        <v>-185.58</v>
      </c>
    </row>
    <row r="166" spans="1:29">
      <c r="A166" s="119" t="s">
        <v>442</v>
      </c>
      <c r="E166" s="79">
        <v>-71.548000000000002</v>
      </c>
      <c r="F166" s="79">
        <v>-70.831999999999994</v>
      </c>
      <c r="G166" s="79">
        <v>-66.912999999999997</v>
      </c>
      <c r="H166" s="79">
        <v>-68.745000000000005</v>
      </c>
      <c r="I166" s="79">
        <v>-64.715000000000003</v>
      </c>
      <c r="J166" s="79">
        <v>-64.266999999999996</v>
      </c>
      <c r="K166" s="79">
        <v>-67.635000000000005</v>
      </c>
      <c r="L166" s="79">
        <v>-69.613</v>
      </c>
      <c r="M166" s="79">
        <v>-74.516999999999996</v>
      </c>
      <c r="N166" s="79">
        <v>-73.433000000000007</v>
      </c>
      <c r="O166" s="79">
        <v>-71.632999999999996</v>
      </c>
      <c r="P166" s="79">
        <v>-71.796000000000006</v>
      </c>
      <c r="Q166" s="79">
        <v>-79.188000000000002</v>
      </c>
      <c r="R166" s="79">
        <v>-80.305000000000007</v>
      </c>
      <c r="S166" s="79">
        <v>-83.391999999999996</v>
      </c>
      <c r="T166" s="79">
        <v>-85.453000000000003</v>
      </c>
      <c r="U166" s="79">
        <v>-97.988</v>
      </c>
      <c r="V166" s="79">
        <v>-131.505</v>
      </c>
      <c r="W166" s="79">
        <v>-132.553</v>
      </c>
      <c r="X166" s="79">
        <v>-132.28330990000001</v>
      </c>
      <c r="Y166" s="79">
        <v>-135.08799999999999</v>
      </c>
      <c r="Z166" s="79">
        <v>-129.06399999999999</v>
      </c>
      <c r="AA166" s="79">
        <v>-116.73942260000001</v>
      </c>
      <c r="AB166" s="79">
        <v>-113.61499999999999</v>
      </c>
      <c r="AC166" s="79">
        <v>-111.892</v>
      </c>
    </row>
    <row r="167" spans="1:29">
      <c r="A167" s="119" t="s">
        <v>432</v>
      </c>
      <c r="E167" s="79">
        <v>3629.971</v>
      </c>
      <c r="F167" s="79">
        <v>3701.8910000000001</v>
      </c>
      <c r="G167" s="79">
        <v>3278.498</v>
      </c>
      <c r="H167" s="79">
        <v>3234.2629999999999</v>
      </c>
      <c r="I167" s="79">
        <v>3133.3879999999999</v>
      </c>
      <c r="J167" s="79">
        <v>3142.3809999999999</v>
      </c>
      <c r="K167" s="79">
        <v>3311.1320000000001</v>
      </c>
      <c r="L167" s="79">
        <v>3560.33</v>
      </c>
      <c r="M167" s="79">
        <v>4365.8090000000002</v>
      </c>
      <c r="N167" s="79">
        <v>4465.8140000000003</v>
      </c>
      <c r="O167" s="79">
        <v>4752.2950000000001</v>
      </c>
      <c r="P167" s="79">
        <v>4920.4759999999997</v>
      </c>
      <c r="Q167" s="79">
        <v>4717.05</v>
      </c>
      <c r="R167" s="79">
        <v>4754.7089999999998</v>
      </c>
      <c r="S167" s="79">
        <v>4961.0619999999999</v>
      </c>
      <c r="T167" s="79">
        <v>4531.9369999999999</v>
      </c>
      <c r="U167" s="79">
        <v>4340.6899999999996</v>
      </c>
      <c r="V167" s="79">
        <v>4940.9650000000001</v>
      </c>
      <c r="W167" s="79">
        <v>5129.759</v>
      </c>
      <c r="X167" s="79">
        <v>4829.7072777000049</v>
      </c>
      <c r="Y167" s="79">
        <v>4903.7709999999997</v>
      </c>
      <c r="Z167" s="79">
        <v>4710.6149999999998</v>
      </c>
      <c r="AA167" s="79">
        <v>4795.1000984999973</v>
      </c>
      <c r="AB167" s="79">
        <v>4858.1319999999996</v>
      </c>
      <c r="AC167" s="79">
        <v>4734.3419999999996</v>
      </c>
    </row>
    <row r="168" spans="1:29">
      <c r="A168" s="119" t="s">
        <v>443</v>
      </c>
      <c r="E168" s="79">
        <v>3735.5929999999998</v>
      </c>
      <c r="F168" s="79">
        <v>4127.2160000000003</v>
      </c>
      <c r="G168" s="79">
        <v>3867.0189999999998</v>
      </c>
      <c r="H168" s="79">
        <v>3903.9319999999998</v>
      </c>
      <c r="I168" s="79">
        <v>3332.33</v>
      </c>
      <c r="J168" s="79">
        <v>3541.11</v>
      </c>
      <c r="K168" s="79">
        <v>3503.951</v>
      </c>
      <c r="L168" s="79">
        <v>3304.7779999999998</v>
      </c>
      <c r="M168" s="79">
        <v>5229.8059999999996</v>
      </c>
      <c r="N168" s="79">
        <v>5590.0119999999997</v>
      </c>
      <c r="O168" s="79">
        <v>6181.674</v>
      </c>
      <c r="P168" s="79">
        <v>6811.0290000000005</v>
      </c>
      <c r="Q168" s="79">
        <v>6320.6059999999998</v>
      </c>
      <c r="R168" s="79">
        <v>6541.3149999999996</v>
      </c>
      <c r="S168" s="79">
        <v>6798.4359999999997</v>
      </c>
      <c r="T168" s="79">
        <v>6671.1670000000004</v>
      </c>
      <c r="U168" s="79">
        <v>6094.7960000000003</v>
      </c>
      <c r="V168" s="79">
        <v>8064.0079999999998</v>
      </c>
      <c r="W168" s="79">
        <v>8119.9189999999999</v>
      </c>
      <c r="X168" s="79">
        <v>8010.059260799997</v>
      </c>
      <c r="Y168" s="79">
        <v>8177.7759999999998</v>
      </c>
      <c r="Z168" s="79">
        <v>7780.0379999999996</v>
      </c>
      <c r="AA168" s="79">
        <v>7674.5078765999988</v>
      </c>
      <c r="AB168" s="79">
        <v>7327.3710000000001</v>
      </c>
      <c r="AC168" s="79">
        <v>7018.8469999999998</v>
      </c>
    </row>
    <row r="169" spans="1:29">
      <c r="A169" s="11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row>
    <row r="170" spans="1:29">
      <c r="A170" s="120" t="s">
        <v>421</v>
      </c>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row>
    <row r="171" spans="1:29">
      <c r="A171" s="119" t="s">
        <v>434</v>
      </c>
      <c r="E171" s="79">
        <v>992.44600000000003</v>
      </c>
      <c r="F171" s="79">
        <v>896.33</v>
      </c>
      <c r="G171" s="79">
        <v>477.42399999999998</v>
      </c>
      <c r="H171" s="79">
        <v>432.76400000000001</v>
      </c>
      <c r="I171" s="79">
        <v>386.59399999999999</v>
      </c>
      <c r="J171" s="79">
        <v>269.04899999999998</v>
      </c>
      <c r="K171" s="79">
        <v>467.71600000000001</v>
      </c>
      <c r="L171" s="79">
        <v>569.697</v>
      </c>
      <c r="M171" s="79">
        <v>591.577</v>
      </c>
      <c r="N171" s="79">
        <v>702.61800000000005</v>
      </c>
      <c r="O171" s="79">
        <v>718.101</v>
      </c>
      <c r="P171" s="79">
        <v>812.08399999999995</v>
      </c>
      <c r="Q171" s="79">
        <v>955.41700000000003</v>
      </c>
      <c r="R171" s="79">
        <v>1057.463</v>
      </c>
      <c r="S171" s="79">
        <v>1206.404</v>
      </c>
      <c r="T171" s="79">
        <v>1177.018</v>
      </c>
      <c r="U171" s="79">
        <v>1153.8430000000001</v>
      </c>
      <c r="V171" s="79">
        <v>1123.9860000000001</v>
      </c>
      <c r="W171" s="79">
        <v>1131.932</v>
      </c>
      <c r="X171" s="79">
        <v>1152.180139999999</v>
      </c>
      <c r="Y171" s="79">
        <v>1230.5540000000001</v>
      </c>
      <c r="Z171" s="79">
        <v>1265.5619999999999</v>
      </c>
      <c r="AA171" s="79">
        <v>1252.2594851999984</v>
      </c>
      <c r="AB171" s="79">
        <v>1021.153</v>
      </c>
      <c r="AC171" s="79">
        <v>1016.383</v>
      </c>
    </row>
    <row r="172" spans="1:29">
      <c r="A172" s="119" t="s">
        <v>435</v>
      </c>
      <c r="E172" s="79">
        <v>3696.0880000000002</v>
      </c>
      <c r="F172" s="79">
        <v>3856.4830000000002</v>
      </c>
      <c r="G172" s="79">
        <v>3891.431</v>
      </c>
      <c r="H172" s="79">
        <v>3874.4369999999999</v>
      </c>
      <c r="I172" s="79">
        <v>3810.6080000000002</v>
      </c>
      <c r="J172" s="79">
        <v>3687.0650000000001</v>
      </c>
      <c r="K172" s="79">
        <v>3576.0259999999998</v>
      </c>
      <c r="L172" s="79">
        <v>3469.0050000000001</v>
      </c>
      <c r="M172" s="79">
        <v>3546.076</v>
      </c>
      <c r="N172" s="79">
        <v>4055.55</v>
      </c>
      <c r="O172" s="79">
        <v>4692.7110000000002</v>
      </c>
      <c r="P172" s="79">
        <v>5469.22</v>
      </c>
      <c r="Q172" s="79">
        <v>6119.1009999999997</v>
      </c>
      <c r="R172" s="79">
        <v>6343.1229999999996</v>
      </c>
      <c r="S172" s="79">
        <v>6527.9949999999999</v>
      </c>
      <c r="T172" s="79">
        <v>6576.4319999999998</v>
      </c>
      <c r="U172" s="79">
        <v>6563.1210000000001</v>
      </c>
      <c r="V172" s="79">
        <v>6938.2280000000001</v>
      </c>
      <c r="W172" s="79">
        <v>7309.7830000000004</v>
      </c>
      <c r="X172" s="79">
        <v>7663.4804486333342</v>
      </c>
      <c r="Y172" s="79">
        <v>8123.6049999999996</v>
      </c>
      <c r="Z172" s="79">
        <v>8151.8270000000002</v>
      </c>
      <c r="AA172" s="79">
        <v>8016.0375043333324</v>
      </c>
      <c r="AB172" s="79">
        <v>7879.3320000000003</v>
      </c>
      <c r="AC172" s="79">
        <v>7600.3239999999996</v>
      </c>
    </row>
    <row r="173" spans="1:29">
      <c r="A173" s="119" t="s">
        <v>421</v>
      </c>
      <c r="E173" s="52">
        <v>26.850999999999999</v>
      </c>
      <c r="F173" s="52">
        <v>23.242000000000001</v>
      </c>
      <c r="G173" s="52">
        <v>12.269</v>
      </c>
      <c r="H173" s="52">
        <v>11.17</v>
      </c>
      <c r="I173" s="52">
        <v>10.145</v>
      </c>
      <c r="J173" s="52">
        <v>7.2969999999999997</v>
      </c>
      <c r="K173" s="52">
        <v>13.079000000000001</v>
      </c>
      <c r="L173" s="52">
        <v>16.422999999999998</v>
      </c>
      <c r="M173" s="52">
        <v>16.683</v>
      </c>
      <c r="N173" s="52">
        <v>17.324999999999999</v>
      </c>
      <c r="O173" s="52">
        <v>15.302</v>
      </c>
      <c r="P173" s="52">
        <v>14.848000000000001</v>
      </c>
      <c r="Q173" s="52">
        <v>15.614000000000001</v>
      </c>
      <c r="R173" s="52">
        <v>16.670999999999999</v>
      </c>
      <c r="S173" s="52">
        <v>18.48</v>
      </c>
      <c r="T173" s="52">
        <v>17.898</v>
      </c>
      <c r="U173" s="52">
        <v>17.581</v>
      </c>
      <c r="V173" s="52">
        <v>16.2</v>
      </c>
      <c r="W173" s="52">
        <v>15.484999999999999</v>
      </c>
      <c r="X173" s="52">
        <v>15.034684928379674</v>
      </c>
      <c r="Y173" s="52">
        <v>15.148</v>
      </c>
      <c r="Z173" s="52">
        <v>15.525</v>
      </c>
      <c r="AA173" s="52">
        <v>15.621926475806136</v>
      </c>
      <c r="AB173" s="52">
        <v>12.96</v>
      </c>
      <c r="AC173" s="52">
        <v>13.372999999999999</v>
      </c>
    </row>
    <row r="174" spans="1:29">
      <c r="A174" s="119"/>
    </row>
    <row r="175" spans="1:29">
      <c r="A175" s="120" t="s">
        <v>454</v>
      </c>
    </row>
    <row r="176" spans="1:29">
      <c r="A176" s="119" t="s">
        <v>194</v>
      </c>
      <c r="N176" s="35">
        <v>1653</v>
      </c>
      <c r="O176" s="35">
        <v>1880</v>
      </c>
      <c r="P176" s="35">
        <v>2016</v>
      </c>
      <c r="Q176" s="35">
        <v>1919</v>
      </c>
      <c r="R176" s="35">
        <v>2097</v>
      </c>
      <c r="S176" s="35">
        <v>2072</v>
      </c>
      <c r="T176" s="35">
        <v>1960</v>
      </c>
      <c r="U176" s="35">
        <v>1750</v>
      </c>
      <c r="V176" s="35">
        <v>1921.049</v>
      </c>
      <c r="W176" s="35">
        <v>2003</v>
      </c>
      <c r="X176" s="35">
        <v>1988.628738889</v>
      </c>
      <c r="Y176" s="35">
        <v>1871.848</v>
      </c>
      <c r="Z176" s="35">
        <v>2040.96</v>
      </c>
      <c r="AA176" s="35">
        <v>1957.8551031312631</v>
      </c>
      <c r="AB176" s="35">
        <v>1949.848</v>
      </c>
      <c r="AC176" s="35">
        <v>1782.327</v>
      </c>
    </row>
    <row r="177" spans="1:29">
      <c r="A177" s="119" t="s">
        <v>37</v>
      </c>
      <c r="N177" s="35">
        <v>1791</v>
      </c>
      <c r="O177" s="35">
        <v>1927</v>
      </c>
      <c r="P177" s="35">
        <v>2121</v>
      </c>
      <c r="Q177" s="35">
        <v>1965</v>
      </c>
      <c r="R177" s="35">
        <v>2134</v>
      </c>
      <c r="S177" s="35">
        <v>2273</v>
      </c>
      <c r="T177" s="35">
        <v>2001</v>
      </c>
      <c r="U177" s="35">
        <v>1968</v>
      </c>
      <c r="V177" s="35">
        <v>2280.203</v>
      </c>
      <c r="W177" s="35">
        <v>2429</v>
      </c>
      <c r="X177" s="35">
        <v>2133.9514086546274</v>
      </c>
      <c r="Y177" s="35">
        <v>2096.9430000000002</v>
      </c>
      <c r="Z177" s="35">
        <v>2140.614</v>
      </c>
      <c r="AA177" s="35">
        <v>2298.4371968306632</v>
      </c>
      <c r="AB177" s="35">
        <v>2107.1619999999998</v>
      </c>
      <c r="AC177" s="35">
        <v>2116.7669999999998</v>
      </c>
    </row>
    <row r="178" spans="1:29">
      <c r="A178" s="119" t="s">
        <v>38</v>
      </c>
      <c r="N178" s="35">
        <v>-1879</v>
      </c>
      <c r="O178" s="35">
        <v>-1980</v>
      </c>
      <c r="P178" s="35">
        <v>-1947</v>
      </c>
      <c r="Q178" s="35">
        <v>-1974</v>
      </c>
      <c r="R178" s="35">
        <v>-2081</v>
      </c>
      <c r="S178" s="35">
        <v>-2094</v>
      </c>
      <c r="T178" s="35">
        <v>-1755</v>
      </c>
      <c r="U178" s="35">
        <v>-1816</v>
      </c>
      <c r="V178" s="35">
        <v>-2118.636</v>
      </c>
      <c r="W178" s="35">
        <v>-2255</v>
      </c>
      <c r="X178" s="35">
        <v>-2049.7901174936201</v>
      </c>
      <c r="Y178" s="35">
        <v>-2155.076</v>
      </c>
      <c r="Z178" s="35">
        <v>-2189.6080000000002</v>
      </c>
      <c r="AA178" s="35">
        <v>-2130.3861620105085</v>
      </c>
      <c r="AB178" s="35">
        <v>-1908.539</v>
      </c>
      <c r="AC178" s="35">
        <v>-2031.5309999999999</v>
      </c>
    </row>
    <row r="179" spans="1:29">
      <c r="A179" s="119" t="s">
        <v>196</v>
      </c>
      <c r="N179" s="35">
        <v>1565</v>
      </c>
      <c r="O179" s="35">
        <v>1827</v>
      </c>
      <c r="P179" s="35">
        <v>2189</v>
      </c>
      <c r="Q179" s="35">
        <v>1910</v>
      </c>
      <c r="R179" s="35">
        <v>2150</v>
      </c>
      <c r="S179" s="35">
        <v>2251</v>
      </c>
      <c r="T179" s="35">
        <v>2207</v>
      </c>
      <c r="U179" s="35">
        <v>1902</v>
      </c>
      <c r="V179" s="35">
        <v>2082.616</v>
      </c>
      <c r="W179" s="35">
        <v>2177</v>
      </c>
      <c r="X179" s="35">
        <v>2072.7900300500073</v>
      </c>
      <c r="Y179" s="35">
        <v>1813.7149999999999</v>
      </c>
      <c r="Z179" s="35">
        <v>1991.9670000000001</v>
      </c>
      <c r="AA179" s="35">
        <v>2125.9061379514173</v>
      </c>
      <c r="AB179" s="35">
        <v>2148.471</v>
      </c>
      <c r="AC179" s="35">
        <v>1867.5630000000001</v>
      </c>
    </row>
    <row r="180" spans="1:29">
      <c r="A180" s="119" t="s">
        <v>453</v>
      </c>
      <c r="N180" s="35">
        <v>9937</v>
      </c>
      <c r="O180" s="35">
        <v>10833</v>
      </c>
      <c r="P180" s="35">
        <v>10897</v>
      </c>
      <c r="Q180" s="35">
        <v>11870</v>
      </c>
      <c r="R180" s="35">
        <v>11874</v>
      </c>
      <c r="S180" s="35">
        <v>12504</v>
      </c>
      <c r="T180" s="35">
        <v>10914</v>
      </c>
      <c r="U180" s="35">
        <v>11964</v>
      </c>
      <c r="V180" s="35">
        <v>12219.388000000001</v>
      </c>
      <c r="W180" s="35">
        <v>13005.157999999999</v>
      </c>
      <c r="X180" s="35">
        <v>11712.057128444481</v>
      </c>
      <c r="Y180" s="35">
        <v>13167.73</v>
      </c>
      <c r="Z180" s="35">
        <v>12293.657999999999</v>
      </c>
      <c r="AA180" s="35">
        <v>13033.00811755528</v>
      </c>
      <c r="AB180" s="35">
        <v>11435.186</v>
      </c>
      <c r="AC180" s="35">
        <v>12589.257</v>
      </c>
    </row>
    <row r="181" spans="1:29">
      <c r="A181" s="119" t="s">
        <v>455</v>
      </c>
      <c r="N181" s="52">
        <v>15.749000000000001</v>
      </c>
      <c r="O181" s="52">
        <v>16.864999999999998</v>
      </c>
      <c r="P181" s="52">
        <v>20.088000000000001</v>
      </c>
      <c r="Q181" s="52">
        <v>16.09</v>
      </c>
      <c r="R181" s="52">
        <v>18.106000000000002</v>
      </c>
      <c r="S181" s="52">
        <v>18.001999999999999</v>
      </c>
      <c r="T181" s="52">
        <v>20.221</v>
      </c>
      <c r="U181" s="52">
        <v>15.897</v>
      </c>
      <c r="V181" s="52">
        <v>17.044</v>
      </c>
      <c r="W181" s="52">
        <v>16.739999999999998</v>
      </c>
      <c r="X181" s="52">
        <v>17.69791597938783</v>
      </c>
      <c r="Y181" s="52">
        <v>13.773999999999999</v>
      </c>
      <c r="Z181" s="52">
        <v>16.202999999999999</v>
      </c>
      <c r="AA181" s="52">
        <v>16.311707310976438</v>
      </c>
      <c r="AB181" s="52">
        <v>18.788</v>
      </c>
      <c r="AC181" s="52">
        <v>14.835000000000001</v>
      </c>
    </row>
  </sheetData>
  <hyperlinks>
    <hyperlink ref="A2" location="Content!A1" display="Back to Content" xr:uid="{00000000-0004-0000-0D00-000000000000}"/>
    <hyperlink ref="T3" location="Content!A1" display="Back to Content" xr:uid="{00000000-0004-0000-0D00-000001000000}"/>
    <hyperlink ref="S3" location="Content!A1" display="Back to Content" xr:uid="{00000000-0004-0000-0D00-000002000000}"/>
    <hyperlink ref="R3" location="Content!A1" display="Back to Content" xr:uid="{00000000-0004-0000-0D00-000003000000}"/>
    <hyperlink ref="P3" location="Content!A1" display="Back to Content" xr:uid="{00000000-0004-0000-0D00-000004000000}"/>
    <hyperlink ref="O3" location="Content!A1" display="Back to Content" xr:uid="{00000000-0004-0000-0D00-000005000000}"/>
    <hyperlink ref="N3" location="Content!A1" display="Back to Content" xr:uid="{00000000-0004-0000-0D00-000006000000}"/>
    <hyperlink ref="F2" location="Content!A1" display="Back to Content" xr:uid="{00000000-0004-0000-0D00-000007000000}"/>
    <hyperlink ref="E2" location="Content!A1" display="Back to Content" xr:uid="{00000000-0004-0000-0D00-000008000000}"/>
    <hyperlink ref="D2" location="Content!A1" display="Back to Content" xr:uid="{00000000-0004-0000-0D00-000009000000}"/>
    <hyperlink ref="C2" location="Content!A1" display="Back to Content" xr:uid="{00000000-0004-0000-0D00-00000A000000}"/>
    <hyperlink ref="B2" location="Content!A1" display="Back to Content" xr:uid="{00000000-0004-0000-0D00-00000B000000}"/>
    <hyperlink ref="F1" location="Content!A1" display="Back to Content" xr:uid="{00000000-0004-0000-0D00-00000C000000}"/>
    <hyperlink ref="E1" location="Content!A1" display="Back to Content" xr:uid="{00000000-0004-0000-0D00-00000D000000}"/>
    <hyperlink ref="D1" location="Content!A1" display="Back to Content" xr:uid="{00000000-0004-0000-0D00-00000E000000}"/>
    <hyperlink ref="B1" location="Content!A1" display="Back to Content" xr:uid="{00000000-0004-0000-0D00-00000F000000}"/>
    <hyperlink ref="N2" location="Content!A1" display="Back to Content" xr:uid="{00000000-0004-0000-0D00-000010000000}"/>
    <hyperlink ref="M2" location="Content!A1" display="Back to Content" xr:uid="{00000000-0004-0000-0D00-000011000000}"/>
    <hyperlink ref="O2" location="Content!A1" display="Back to Content" xr:uid="{00000000-0004-0000-0D00-000012000000}"/>
    <hyperlink ref="P2" location="Content!A1" display="Back to Content" xr:uid="{00000000-0004-0000-0D00-000013000000}"/>
    <hyperlink ref="A1" location="Content!A1" display="Back to Content" xr:uid="{00000000-0004-0000-0D00-000014000000}"/>
    <hyperlink ref="Q2" location="Content!A1" display="Back to Content" xr:uid="{00000000-0004-0000-0D00-000015000000}"/>
    <hyperlink ref="R2" location="Content!A1" display="Back to Content" xr:uid="{00000000-0004-0000-0D00-000016000000}"/>
    <hyperlink ref="T2" location="Content!A1" display="Back to Content" xr:uid="{00000000-0004-0000-0D00-000017000000}"/>
    <hyperlink ref="V2" location="Content!A1" display="Back to Content" xr:uid="{00000000-0004-0000-0D00-000018000000}"/>
    <hyperlink ref="C1" location="Content!A1" display="Back to Content" xr:uid="{00000000-0004-0000-0D00-000019000000}"/>
    <hyperlink ref="S2" location="Content!A1" display="Back to Content" xr:uid="{00000000-0004-0000-0D00-00001A000000}"/>
    <hyperlink ref="U3" location="Content!A1" display="Back to Content" xr:uid="{00000000-0004-0000-0D00-00001B000000}"/>
    <hyperlink ref="U2" location="Content!A1" display="Back to Content" xr:uid="{00000000-0004-0000-0D00-00001C000000}"/>
  </hyperlinks>
  <pageMargins left="0.7" right="0.7" top="0.75" bottom="0.75" header="0.3" footer="0.3"/>
  <pageSetup paperSize="8" orientation="landscape" r:id="rId1"/>
  <headerFooter>
    <oddFooter>&amp;C_x000D_&amp;1#&amp;"Calibri"&amp;12&amp;K000000 Classification: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E202"/>
  <sheetViews>
    <sheetView zoomScale="90" zoomScaleNormal="90" zoomScaleSheetLayoutView="70" workbookViewId="0">
      <pane xSplit="1" ySplit="6" topLeftCell="Q7" activePane="bottomRight" state="frozen"/>
      <selection activeCell="B1" sqref="B1"/>
      <selection pane="topRight" activeCell="B1" sqref="B1"/>
      <selection pane="bottomLeft" activeCell="B1" sqref="B1"/>
      <selection pane="bottomRight" activeCell="AE4" sqref="AE4"/>
    </sheetView>
  </sheetViews>
  <sheetFormatPr defaultRowHeight="14.5"/>
  <cols>
    <col min="1" max="1" width="64.7265625" customWidth="1"/>
    <col min="2" max="2" width="11.26953125" customWidth="1"/>
    <col min="3" max="3" width="9.26953125" bestFit="1" customWidth="1"/>
    <col min="4" max="4" width="9.1796875" bestFit="1" customWidth="1"/>
    <col min="5" max="5" width="8.7265625" bestFit="1" customWidth="1"/>
    <col min="6" max="6" width="9.26953125" bestFit="1" customWidth="1"/>
    <col min="7" max="7" width="8.7265625" bestFit="1" customWidth="1"/>
    <col min="8" max="8" width="9" customWidth="1"/>
    <col min="9" max="9" width="9.1796875" customWidth="1"/>
  </cols>
  <sheetData>
    <row r="1" spans="1:31" ht="21">
      <c r="A1" s="25" t="s">
        <v>281</v>
      </c>
      <c r="B1" s="24"/>
      <c r="C1" s="24"/>
      <c r="D1" s="24"/>
      <c r="E1" s="24"/>
      <c r="F1" s="24"/>
      <c r="G1" s="24"/>
      <c r="H1" s="24"/>
    </row>
    <row r="2" spans="1:31">
      <c r="A2" s="60" t="s">
        <v>202</v>
      </c>
      <c r="B2" s="60"/>
      <c r="C2" s="60"/>
      <c r="D2" s="60"/>
      <c r="E2" s="60"/>
      <c r="F2" s="60"/>
      <c r="G2" s="60"/>
      <c r="H2" s="60"/>
    </row>
    <row r="3" spans="1:31" ht="21">
      <c r="A3" s="24"/>
      <c r="B3" s="24"/>
      <c r="C3" s="24"/>
      <c r="D3" s="24"/>
      <c r="E3" s="24"/>
      <c r="F3" s="24"/>
      <c r="G3" s="24"/>
      <c r="H3" s="24"/>
      <c r="I3" s="24"/>
    </row>
    <row r="4" spans="1:31" ht="58">
      <c r="A4" s="61" t="s">
        <v>365</v>
      </c>
      <c r="B4" s="61"/>
      <c r="C4" s="61"/>
      <c r="D4" s="61"/>
      <c r="E4" s="61"/>
      <c r="F4" s="61"/>
      <c r="G4" s="61"/>
      <c r="H4" s="61"/>
      <c r="I4" s="25"/>
    </row>
    <row r="5" spans="1:31" ht="15.75" customHeight="1">
      <c r="D5" s="35"/>
      <c r="E5" s="35"/>
      <c r="F5" s="35"/>
      <c r="G5" s="35"/>
      <c r="H5" s="35"/>
      <c r="I5" s="25"/>
    </row>
    <row r="6" spans="1:31" ht="29">
      <c r="A6" s="6" t="s">
        <v>203</v>
      </c>
      <c r="B6" s="73" t="s">
        <v>246</v>
      </c>
      <c r="C6" s="73" t="s">
        <v>247</v>
      </c>
      <c r="D6" s="73" t="s">
        <v>241</v>
      </c>
      <c r="E6" s="73" t="s">
        <v>242</v>
      </c>
      <c r="F6" s="73" t="s">
        <v>243</v>
      </c>
      <c r="G6" s="73" t="s">
        <v>248</v>
      </c>
      <c r="H6" s="73" t="s">
        <v>244</v>
      </c>
      <c r="I6" s="73" t="s">
        <v>245</v>
      </c>
      <c r="J6" s="70" t="s">
        <v>290</v>
      </c>
      <c r="K6" s="70" t="s">
        <v>339</v>
      </c>
      <c r="L6" s="70" t="s">
        <v>355</v>
      </c>
      <c r="M6" s="70" t="s">
        <v>360</v>
      </c>
      <c r="N6" s="70" t="s">
        <v>369</v>
      </c>
      <c r="O6" s="70" t="s">
        <v>374</v>
      </c>
      <c r="P6" s="73" t="s">
        <v>378</v>
      </c>
      <c r="Q6" s="73" t="s">
        <v>383</v>
      </c>
      <c r="R6" s="73" t="s">
        <v>386</v>
      </c>
      <c r="S6" s="70" t="s">
        <v>402</v>
      </c>
      <c r="T6" s="73" t="s">
        <v>407</v>
      </c>
      <c r="U6" s="73" t="s">
        <v>410</v>
      </c>
      <c r="V6" s="73" t="s">
        <v>414</v>
      </c>
      <c r="W6" s="73" t="s">
        <v>418</v>
      </c>
      <c r="X6" s="73" t="s">
        <v>457</v>
      </c>
      <c r="Y6" s="73" t="s">
        <v>462</v>
      </c>
      <c r="Z6" s="73" t="s">
        <v>467</v>
      </c>
      <c r="AA6" s="73" t="s">
        <v>470</v>
      </c>
      <c r="AB6" s="73" t="s">
        <v>474</v>
      </c>
      <c r="AC6" s="73" t="s">
        <v>479</v>
      </c>
      <c r="AD6" s="73" t="s">
        <v>482</v>
      </c>
      <c r="AE6" s="73" t="s">
        <v>485</v>
      </c>
    </row>
    <row r="7" spans="1:31">
      <c r="A7" s="3" t="s">
        <v>227</v>
      </c>
      <c r="B7" s="3"/>
      <c r="C7" s="3"/>
      <c r="D7" s="3"/>
      <c r="E7" s="3"/>
      <c r="F7" s="3"/>
      <c r="G7" s="3"/>
      <c r="H7" s="3"/>
      <c r="I7" s="3"/>
      <c r="J7" s="3"/>
      <c r="K7" s="3"/>
      <c r="L7" s="3"/>
      <c r="M7" s="3"/>
      <c r="N7" s="3"/>
      <c r="O7" s="3"/>
      <c r="P7" s="3"/>
      <c r="Q7" s="3"/>
      <c r="R7" s="3"/>
      <c r="S7" s="3"/>
    </row>
    <row r="8" spans="1:31">
      <c r="A8" s="3" t="s">
        <v>14</v>
      </c>
      <c r="B8" s="3"/>
      <c r="C8" s="3"/>
      <c r="D8" s="3"/>
      <c r="E8" s="3"/>
      <c r="F8" s="3"/>
      <c r="G8" s="3"/>
      <c r="H8" s="3"/>
      <c r="I8" s="3"/>
      <c r="J8" s="3"/>
      <c r="K8" s="3"/>
      <c r="L8" s="3"/>
      <c r="M8" s="3"/>
      <c r="N8" s="3"/>
      <c r="O8" s="3"/>
      <c r="P8" s="3"/>
      <c r="Q8" s="3"/>
      <c r="R8" s="3"/>
      <c r="S8" s="3"/>
    </row>
    <row r="9" spans="1:31">
      <c r="A9" t="s">
        <v>161</v>
      </c>
      <c r="B9" s="35">
        <v>7723.2357751999998</v>
      </c>
      <c r="C9" s="35">
        <v>8665.6546872999988</v>
      </c>
      <c r="D9" s="35">
        <v>2301.9899999999998</v>
      </c>
      <c r="E9" s="35">
        <v>4756.87</v>
      </c>
      <c r="F9" s="35">
        <v>6946.49</v>
      </c>
      <c r="G9" s="35">
        <v>9280.94</v>
      </c>
      <c r="H9" s="35">
        <v>2090.8200000000002</v>
      </c>
      <c r="I9" s="35">
        <v>3579.87</v>
      </c>
      <c r="J9" s="35">
        <v>5327.8</v>
      </c>
      <c r="K9" s="35">
        <v>7263.23</v>
      </c>
      <c r="L9" s="35">
        <v>1660.9970000000001</v>
      </c>
      <c r="M9" s="35">
        <v>3618.873</v>
      </c>
      <c r="N9" s="35">
        <v>5553.6239999999998</v>
      </c>
      <c r="O9" s="35">
        <v>7862.2740000000003</v>
      </c>
      <c r="P9" s="35">
        <v>2484.1411405000003</v>
      </c>
      <c r="Q9" s="35">
        <v>5214.6726705999999</v>
      </c>
      <c r="R9" s="35">
        <v>7996.9567776000004</v>
      </c>
      <c r="S9" s="35">
        <v>11036.844168199999</v>
      </c>
      <c r="T9" s="35">
        <v>2968.4605342</v>
      </c>
      <c r="U9" s="35">
        <v>6121.5365413999998</v>
      </c>
      <c r="V9" s="35">
        <v>8873.2929999999997</v>
      </c>
      <c r="W9" s="35">
        <v>11847.731</v>
      </c>
      <c r="X9" s="35">
        <v>3054.8470000000002</v>
      </c>
      <c r="Y9" s="35">
        <v>6323.2259999999997</v>
      </c>
      <c r="Z9" s="35">
        <v>9253.8019713999984</v>
      </c>
      <c r="AA9" s="35">
        <v>12583.058000000001</v>
      </c>
      <c r="AB9" s="35">
        <v>3073.415</v>
      </c>
      <c r="AC9" s="35">
        <v>6268.3521793</v>
      </c>
      <c r="AD9" s="35">
        <v>9084.3809999999994</v>
      </c>
      <c r="AE9" s="35">
        <v>12169.305</v>
      </c>
    </row>
    <row r="10" spans="1:31">
      <c r="A10" t="s">
        <v>162</v>
      </c>
      <c r="B10" s="35">
        <v>6865.1745311000004</v>
      </c>
      <c r="C10" s="35">
        <v>7723.2357751999998</v>
      </c>
      <c r="D10" s="35">
        <v>1917.33</v>
      </c>
      <c r="E10" s="35">
        <v>4125.8500000000004</v>
      </c>
      <c r="F10" s="35">
        <v>6261</v>
      </c>
      <c r="G10" s="35">
        <v>8665.65</v>
      </c>
      <c r="H10" s="35">
        <v>2301.9899999999998</v>
      </c>
      <c r="I10" s="35">
        <v>4756.87</v>
      </c>
      <c r="J10" s="35">
        <v>6946.49</v>
      </c>
      <c r="K10" s="35">
        <v>9280.94</v>
      </c>
      <c r="L10" s="35">
        <v>2090.8209999999999</v>
      </c>
      <c r="M10" s="35">
        <v>3579.866</v>
      </c>
      <c r="N10" s="35">
        <v>5327.7950000000001</v>
      </c>
      <c r="O10" s="35">
        <v>7263.2280000000001</v>
      </c>
      <c r="P10" s="35">
        <v>1660.9973212</v>
      </c>
      <c r="Q10" s="35">
        <v>3618.8729601999999</v>
      </c>
      <c r="R10" s="35">
        <v>5553.6240038000005</v>
      </c>
      <c r="S10" s="35">
        <v>7862.2742151000002</v>
      </c>
      <c r="T10" s="35">
        <v>2484.1411405000003</v>
      </c>
      <c r="U10" s="35">
        <v>5214.6726705999999</v>
      </c>
      <c r="V10" s="35">
        <v>7996.9570000000003</v>
      </c>
      <c r="W10" s="35">
        <v>11036.843999999999</v>
      </c>
      <c r="X10" s="35">
        <v>2968.4609999999998</v>
      </c>
      <c r="Y10" s="35">
        <v>6121.5370000000003</v>
      </c>
      <c r="Z10" s="35">
        <v>8873.2932079999991</v>
      </c>
      <c r="AA10" s="35">
        <v>11847.731</v>
      </c>
      <c r="AB10" s="35">
        <v>3054.8470000000002</v>
      </c>
      <c r="AC10" s="35">
        <v>6323.2259241000002</v>
      </c>
      <c r="AD10" s="35">
        <v>9253.8019999999997</v>
      </c>
      <c r="AE10" s="35">
        <v>12583.058000000001</v>
      </c>
    </row>
    <row r="11" spans="1:31">
      <c r="A11" t="s">
        <v>163</v>
      </c>
      <c r="B11" s="35">
        <v>858.06124409999939</v>
      </c>
      <c r="C11" s="35">
        <v>942.41891209999903</v>
      </c>
      <c r="D11" s="35">
        <v>384.65</v>
      </c>
      <c r="E11" s="35">
        <v>631.02</v>
      </c>
      <c r="F11" s="35">
        <v>685.49</v>
      </c>
      <c r="G11" s="35">
        <v>615.28</v>
      </c>
      <c r="H11" s="35">
        <v>-211.17</v>
      </c>
      <c r="I11" s="35">
        <v>-1177.01</v>
      </c>
      <c r="J11" s="35">
        <v>-1618.7</v>
      </c>
      <c r="K11" s="35">
        <v>-2017.71</v>
      </c>
      <c r="L11" s="35">
        <v>-429.82400000000001</v>
      </c>
      <c r="M11" s="35">
        <v>39.006999999999998</v>
      </c>
      <c r="N11" s="35">
        <v>225.82900000000001</v>
      </c>
      <c r="O11" s="35">
        <v>599.04600000000005</v>
      </c>
      <c r="P11" s="35">
        <v>823.14381930000036</v>
      </c>
      <c r="Q11" s="35">
        <v>1595.7997104000001</v>
      </c>
      <c r="R11" s="35">
        <v>2443.3327737999998</v>
      </c>
      <c r="S11" s="35">
        <v>3174.5699530999991</v>
      </c>
      <c r="T11" s="35">
        <v>484.31939369999964</v>
      </c>
      <c r="U11" s="35">
        <v>906.86387079999986</v>
      </c>
      <c r="V11" s="35">
        <v>876.33600000000001</v>
      </c>
      <c r="W11" s="35">
        <v>810.88699999999994</v>
      </c>
      <c r="X11" s="35">
        <v>86.385999999999996</v>
      </c>
      <c r="Y11" s="35">
        <v>201.68899999999999</v>
      </c>
      <c r="Z11" s="35">
        <v>380.50876339999922</v>
      </c>
      <c r="AA11" s="35">
        <v>735.32600000000002</v>
      </c>
      <c r="AB11" s="35">
        <v>18.568000000000001</v>
      </c>
      <c r="AC11" s="35">
        <v>-54.873744800000168</v>
      </c>
      <c r="AD11" s="35">
        <v>-169.42099999999999</v>
      </c>
      <c r="AE11" s="35">
        <v>-413.75299999999999</v>
      </c>
    </row>
    <row r="12" spans="1:31">
      <c r="A12" t="s">
        <v>164</v>
      </c>
      <c r="B12" s="52">
        <v>12.498753530779</v>
      </c>
      <c r="C12" s="52">
        <v>12.2023843312694</v>
      </c>
      <c r="D12" s="52">
        <v>20.059999999999999</v>
      </c>
      <c r="E12" s="52">
        <v>15.29</v>
      </c>
      <c r="F12" s="52">
        <v>10.95</v>
      </c>
      <c r="G12" s="52">
        <v>7.1</v>
      </c>
      <c r="H12" s="52">
        <v>-9.17</v>
      </c>
      <c r="I12" s="52">
        <v>-24.74</v>
      </c>
      <c r="J12" s="52">
        <v>-23.3</v>
      </c>
      <c r="K12" s="52">
        <v>-21.74</v>
      </c>
      <c r="L12" s="52">
        <v>-20.558</v>
      </c>
      <c r="M12" s="52">
        <v>1.0900000000000001</v>
      </c>
      <c r="N12" s="52">
        <v>4.2389999999999999</v>
      </c>
      <c r="O12" s="52">
        <v>8.2479999999999993</v>
      </c>
      <c r="P12" s="52">
        <v>49.55720330152694</v>
      </c>
      <c r="Q12" s="52">
        <v>44.096593827703941</v>
      </c>
      <c r="R12" s="52">
        <v>43.995286179406072</v>
      </c>
      <c r="S12" s="52">
        <v>40.377247934230468</v>
      </c>
      <c r="T12" s="52">
        <v>19.496452347410393</v>
      </c>
      <c r="U12" s="52">
        <v>17.390619279189696</v>
      </c>
      <c r="V12" s="52">
        <v>10.958</v>
      </c>
      <c r="W12" s="52">
        <v>7.3470000000000004</v>
      </c>
      <c r="X12" s="52">
        <v>2.91</v>
      </c>
      <c r="Y12" s="52">
        <v>3.2949999999999999</v>
      </c>
      <c r="Z12" s="52">
        <v>4.2882473787402793</v>
      </c>
      <c r="AA12" s="52">
        <v>6.2060000000000004</v>
      </c>
      <c r="AB12" s="52">
        <v>0.60799999999999998</v>
      </c>
      <c r="AC12" s="52">
        <v>-0.86781249727069465</v>
      </c>
      <c r="AD12" s="52">
        <v>-1.831</v>
      </c>
      <c r="AE12" s="52">
        <v>-3.2879999999999998</v>
      </c>
    </row>
    <row r="13" spans="1:31">
      <c r="A13" s="67" t="s">
        <v>362</v>
      </c>
      <c r="B13" s="35"/>
      <c r="C13" s="35"/>
      <c r="D13" s="35"/>
      <c r="E13" s="63"/>
      <c r="F13" s="63"/>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row>
    <row r="14" spans="1:31">
      <c r="A14" s="65" t="s">
        <v>226</v>
      </c>
      <c r="B14" s="79">
        <v>-18</v>
      </c>
      <c r="C14" s="79">
        <v>-285.72199999999998</v>
      </c>
      <c r="D14" s="79">
        <v>-73.72</v>
      </c>
      <c r="E14" s="79">
        <v>-119.86</v>
      </c>
      <c r="F14" s="79">
        <v>-211.3</v>
      </c>
      <c r="G14" s="79">
        <v>-282.69</v>
      </c>
      <c r="H14" s="79">
        <v>-74.95</v>
      </c>
      <c r="I14" s="79">
        <v>-71.53</v>
      </c>
      <c r="J14" s="79">
        <v>27.38</v>
      </c>
      <c r="K14" s="79">
        <v>130.32</v>
      </c>
      <c r="L14" s="79">
        <v>129.52000000000001</v>
      </c>
      <c r="M14" s="79">
        <v>205.167</v>
      </c>
      <c r="N14" s="79">
        <v>238.53800000000001</v>
      </c>
      <c r="O14" s="79">
        <v>241.09100000000001</v>
      </c>
      <c r="P14" s="79">
        <v>-47.54</v>
      </c>
      <c r="Q14" s="79">
        <v>-136.22999999999999</v>
      </c>
      <c r="R14" s="79">
        <v>-252.31700000000001</v>
      </c>
      <c r="S14" s="79">
        <v>-421.45600000000002</v>
      </c>
      <c r="T14" s="79">
        <v>-162.17500000000001</v>
      </c>
      <c r="U14" s="79">
        <v>-350.72399999999999</v>
      </c>
      <c r="V14" s="79">
        <v>-477.36200000000002</v>
      </c>
      <c r="W14" s="79">
        <v>-533.29700000000003</v>
      </c>
      <c r="X14" s="79">
        <v>25.693000000000001</v>
      </c>
      <c r="Y14" s="79">
        <v>68.688000000000002</v>
      </c>
      <c r="Z14" s="79">
        <v>129.73099999999999</v>
      </c>
      <c r="AA14" s="79">
        <v>98.727999999999994</v>
      </c>
      <c r="AB14" s="79">
        <v>-9.593</v>
      </c>
      <c r="AC14" s="79">
        <v>144.93100000000001</v>
      </c>
      <c r="AD14" s="79">
        <v>278.02800000000002</v>
      </c>
      <c r="AE14" s="79">
        <v>502.50700000000001</v>
      </c>
    </row>
    <row r="15" spans="1:31">
      <c r="A15" s="65" t="s">
        <v>165</v>
      </c>
      <c r="B15" s="79">
        <v>-454</v>
      </c>
      <c r="C15" s="79">
        <v>-327.37</v>
      </c>
      <c r="D15" s="79">
        <v>-123.35</v>
      </c>
      <c r="E15" s="79">
        <v>-274.66000000000003</v>
      </c>
      <c r="F15" s="79">
        <v>-349.52</v>
      </c>
      <c r="G15" s="79">
        <v>-357.41</v>
      </c>
      <c r="H15" s="79">
        <v>-40.71</v>
      </c>
      <c r="I15" s="79">
        <v>-60.96</v>
      </c>
      <c r="J15" s="79">
        <v>-42.36</v>
      </c>
      <c r="K15" s="79">
        <v>-43</v>
      </c>
      <c r="L15" s="79">
        <v>0</v>
      </c>
      <c r="M15" s="79">
        <v>0</v>
      </c>
      <c r="N15" s="79">
        <v>0</v>
      </c>
      <c r="O15" s="79">
        <v>-99.058000000000007</v>
      </c>
      <c r="P15" s="79">
        <v>-340.15</v>
      </c>
      <c r="Q15" s="79">
        <v>-714.88</v>
      </c>
      <c r="R15" s="79">
        <v>-1152.027</v>
      </c>
      <c r="S15" s="79">
        <v>-1423.3009999999999</v>
      </c>
      <c r="T15" s="79">
        <v>0</v>
      </c>
      <c r="U15" s="79">
        <v>0</v>
      </c>
      <c r="V15" s="79">
        <v>0</v>
      </c>
      <c r="W15" s="79">
        <v>0</v>
      </c>
      <c r="X15" s="79">
        <v>-239.715</v>
      </c>
      <c r="Y15" s="79">
        <v>-419.15600000000001</v>
      </c>
      <c r="Z15" s="79">
        <v>-619.08299999999997</v>
      </c>
      <c r="AA15" s="79">
        <v>-848.52300000000002</v>
      </c>
      <c r="AB15" s="79">
        <v>-19.971</v>
      </c>
      <c r="AC15" s="79">
        <v>-25.224</v>
      </c>
      <c r="AD15" s="79">
        <v>-25.224</v>
      </c>
      <c r="AE15" s="79">
        <v>-25.224</v>
      </c>
    </row>
    <row r="16" spans="1:31">
      <c r="A16" s="65" t="s">
        <v>390</v>
      </c>
      <c r="B16" s="79"/>
      <c r="C16" s="79"/>
      <c r="D16" s="79"/>
      <c r="E16" s="79"/>
      <c r="F16" s="79"/>
      <c r="G16" s="79"/>
      <c r="H16" s="79"/>
      <c r="I16" s="79"/>
      <c r="J16" s="79"/>
      <c r="K16" s="79"/>
      <c r="L16" s="79"/>
      <c r="M16" s="79"/>
      <c r="N16" s="79"/>
      <c r="O16" s="79"/>
      <c r="P16" s="79"/>
      <c r="Q16" s="79"/>
      <c r="R16" s="79">
        <v>27.626000000000001</v>
      </c>
      <c r="S16" s="79">
        <v>67.682999999999993</v>
      </c>
      <c r="T16" s="79">
        <v>13.481</v>
      </c>
      <c r="U16" s="79">
        <v>20.553999999999998</v>
      </c>
      <c r="V16" s="79">
        <v>20.495999999999999</v>
      </c>
      <c r="W16" s="79">
        <v>20.495999999999999</v>
      </c>
      <c r="X16" s="79">
        <v>0</v>
      </c>
      <c r="Y16" s="79">
        <v>0</v>
      </c>
      <c r="Z16" s="79">
        <v>0</v>
      </c>
      <c r="AA16" s="79">
        <v>0</v>
      </c>
      <c r="AB16" s="79">
        <v>0</v>
      </c>
      <c r="AC16" s="79">
        <v>0</v>
      </c>
      <c r="AD16" s="79">
        <v>0</v>
      </c>
      <c r="AE16" s="79">
        <v>0</v>
      </c>
    </row>
    <row r="17" spans="1:31" ht="19.5" customHeight="1">
      <c r="A17" s="26" t="s">
        <v>0</v>
      </c>
      <c r="B17" s="35">
        <v>386.06124409999939</v>
      </c>
      <c r="C17" s="35">
        <v>329.32691209999899</v>
      </c>
      <c r="D17" s="35">
        <v>187.58</v>
      </c>
      <c r="E17" s="35">
        <v>236.5</v>
      </c>
      <c r="F17" s="35">
        <v>124.68</v>
      </c>
      <c r="G17" s="35">
        <v>-24.82</v>
      </c>
      <c r="H17" s="35">
        <v>-326.82</v>
      </c>
      <c r="I17" s="35">
        <v>-1309.5</v>
      </c>
      <c r="J17" s="35">
        <v>-1633.68</v>
      </c>
      <c r="K17" s="35">
        <v>-1930.39</v>
      </c>
      <c r="L17" s="35">
        <v>-300.30399999999997</v>
      </c>
      <c r="M17" s="35">
        <v>244.17400000000001</v>
      </c>
      <c r="N17" s="35">
        <v>464.36700000000002</v>
      </c>
      <c r="O17" s="35">
        <v>741.07899999999995</v>
      </c>
      <c r="P17" s="35">
        <v>435.45381930000042</v>
      </c>
      <c r="Q17" s="35">
        <v>744.68971040000008</v>
      </c>
      <c r="R17" s="35">
        <v>1066.6147737999997</v>
      </c>
      <c r="S17" s="35">
        <v>1397.495953099999</v>
      </c>
      <c r="T17" s="35">
        <v>335.62539369999962</v>
      </c>
      <c r="U17" s="35">
        <v>576.6938707999999</v>
      </c>
      <c r="V17" s="35">
        <v>419.47</v>
      </c>
      <c r="W17" s="35">
        <v>298.08600000000001</v>
      </c>
      <c r="X17" s="35">
        <v>-127.636</v>
      </c>
      <c r="Y17" s="35">
        <v>-148.779</v>
      </c>
      <c r="Z17" s="35">
        <v>-108.84323660000075</v>
      </c>
      <c r="AA17" s="35">
        <v>-14.468999999999999</v>
      </c>
      <c r="AB17" s="35">
        <v>-10.996</v>
      </c>
      <c r="AC17" s="35">
        <v>64.83325519999984</v>
      </c>
      <c r="AD17" s="35">
        <v>83.382999999999996</v>
      </c>
      <c r="AE17" s="35">
        <v>63.53</v>
      </c>
    </row>
    <row r="18" spans="1:31" ht="19.5" customHeight="1">
      <c r="A18" s="26" t="s">
        <v>364</v>
      </c>
      <c r="B18" s="35">
        <v>6883</v>
      </c>
      <c r="C18" s="35">
        <v>8009</v>
      </c>
      <c r="D18" s="35">
        <v>1990.896</v>
      </c>
      <c r="E18" s="35">
        <v>4245.4430000000002</v>
      </c>
      <c r="F18" s="35">
        <v>6471.9620000000004</v>
      </c>
      <c r="G18" s="35">
        <v>8948.0669999999991</v>
      </c>
      <c r="H18" s="35">
        <v>2376.9340000000002</v>
      </c>
      <c r="I18" s="35">
        <v>4828.4049999999997</v>
      </c>
      <c r="J18" s="35">
        <v>6961.107</v>
      </c>
      <c r="K18" s="35">
        <v>9193.6119999999992</v>
      </c>
      <c r="L18" s="35">
        <v>1961.306</v>
      </c>
      <c r="M18" s="35">
        <v>3374.6990000000001</v>
      </c>
      <c r="N18" s="35">
        <v>5089.2579999999998</v>
      </c>
      <c r="O18" s="35">
        <v>7022.1369999999997</v>
      </c>
      <c r="P18" s="35">
        <v>1708.533797211591</v>
      </c>
      <c r="Q18" s="35">
        <v>3755.1041451304732</v>
      </c>
      <c r="R18" s="35">
        <v>5805.9407968508012</v>
      </c>
      <c r="S18" s="35">
        <v>8283.7301216907726</v>
      </c>
      <c r="T18" s="35">
        <v>2646.3155538722676</v>
      </c>
      <c r="U18" s="35">
        <v>5565.3971530856852</v>
      </c>
      <c r="V18" s="35">
        <v>8454.3189999999995</v>
      </c>
      <c r="W18" s="35">
        <v>11570.141</v>
      </c>
      <c r="X18" s="35">
        <v>2942.768</v>
      </c>
      <c r="Y18" s="35">
        <v>6052.8490000000002</v>
      </c>
      <c r="Z18" s="35">
        <v>8743.5624522018206</v>
      </c>
      <c r="AA18" s="35">
        <v>11749.003000000001</v>
      </c>
      <c r="AB18" s="35">
        <v>3064.44</v>
      </c>
      <c r="AC18" s="35">
        <v>6178.2950275923922</v>
      </c>
      <c r="AD18" s="35">
        <v>8975.7739999999994</v>
      </c>
      <c r="AE18" s="35">
        <v>12080.851000000001</v>
      </c>
    </row>
    <row r="19" spans="1:31">
      <c r="A19" s="26" t="s">
        <v>233</v>
      </c>
      <c r="B19" s="52">
        <v>5.6089095467092704</v>
      </c>
      <c r="C19" s="52">
        <v>4.1119604457485197</v>
      </c>
      <c r="D19" s="52">
        <v>9.42</v>
      </c>
      <c r="E19" s="52">
        <v>5.57</v>
      </c>
      <c r="F19" s="52">
        <v>1.93</v>
      </c>
      <c r="G19" s="52">
        <v>-0.28000000000000003</v>
      </c>
      <c r="H19" s="80">
        <v>-13.749700000000001</v>
      </c>
      <c r="I19" s="52">
        <v>-27.12</v>
      </c>
      <c r="J19" s="52">
        <v>-23.47</v>
      </c>
      <c r="K19" s="52">
        <v>-21</v>
      </c>
      <c r="L19" s="52">
        <v>-15.311</v>
      </c>
      <c r="M19" s="52">
        <v>7.2350000000000003</v>
      </c>
      <c r="N19" s="52">
        <v>9.1240000000000006</v>
      </c>
      <c r="O19" s="52">
        <v>10.553000000000001</v>
      </c>
      <c r="P19" s="52">
        <v>25.486988903039666</v>
      </c>
      <c r="Q19" s="52">
        <v>19.831399652808443</v>
      </c>
      <c r="R19" s="52">
        <v>18.371092836126437</v>
      </c>
      <c r="S19" s="52">
        <v>16.870370383514611</v>
      </c>
      <c r="T19" s="52">
        <v>12.68274273674165</v>
      </c>
      <c r="U19" s="52">
        <v>10.362133284239331</v>
      </c>
      <c r="V19" s="52">
        <v>4.9619999999999997</v>
      </c>
      <c r="W19" s="52">
        <v>2.5760000000000001</v>
      </c>
      <c r="X19" s="52">
        <v>-4.3369999999999997</v>
      </c>
      <c r="Y19" s="52">
        <v>-2.4580000000000002</v>
      </c>
      <c r="Z19" s="52">
        <v>-1.2448385563094095</v>
      </c>
      <c r="AA19" s="52">
        <v>-0.123</v>
      </c>
      <c r="AB19" s="52">
        <v>-0.35899999999999999</v>
      </c>
      <c r="AC19" s="52">
        <v>1.049371305683092</v>
      </c>
      <c r="AD19" s="52">
        <v>0.92900000000000005</v>
      </c>
      <c r="AE19" s="52">
        <v>0.52600000000000002</v>
      </c>
    </row>
    <row r="20" spans="1:31">
      <c r="A20" t="s">
        <v>234</v>
      </c>
      <c r="B20" s="52">
        <v>6.5959610634897601</v>
      </c>
      <c r="C20" s="52">
        <v>4.0875265326507702</v>
      </c>
      <c r="D20" s="52">
        <v>6.2</v>
      </c>
      <c r="E20" s="52">
        <v>6.47</v>
      </c>
      <c r="F20" s="52">
        <v>5.4</v>
      </c>
      <c r="G20" s="52">
        <v>3.99</v>
      </c>
      <c r="H20" s="52">
        <v>1.71</v>
      </c>
      <c r="I20" s="52">
        <v>1.26</v>
      </c>
      <c r="J20" s="52">
        <v>0.47</v>
      </c>
      <c r="K20" s="52">
        <v>0.37</v>
      </c>
      <c r="L20" s="52">
        <v>0</v>
      </c>
      <c r="M20" s="52">
        <v>0</v>
      </c>
      <c r="N20" s="52">
        <v>0</v>
      </c>
      <c r="O20" s="52">
        <v>1.411</v>
      </c>
      <c r="P20" s="52">
        <v>19.908883310072127</v>
      </c>
      <c r="Q20" s="52">
        <v>19.037554548974061</v>
      </c>
      <c r="R20" s="52">
        <v>19.842210596168506</v>
      </c>
      <c r="S20" s="52">
        <v>17.181885202574581</v>
      </c>
      <c r="T20" s="52">
        <v>0</v>
      </c>
      <c r="U20" s="52">
        <v>0</v>
      </c>
      <c r="V20" s="52">
        <v>0</v>
      </c>
      <c r="W20" s="52">
        <v>0</v>
      </c>
      <c r="X20" s="52">
        <v>8.1460000000000008</v>
      </c>
      <c r="Y20" s="52">
        <v>6.9249999999999998</v>
      </c>
      <c r="Z20" s="52">
        <v>7.0804435078301671</v>
      </c>
      <c r="AA20" s="52">
        <v>7.2220000000000004</v>
      </c>
      <c r="AB20" s="52">
        <v>0.65200000000000002</v>
      </c>
      <c r="AC20" s="52">
        <v>0.40826797502141127</v>
      </c>
      <c r="AD20" s="52">
        <v>0.28100000000000003</v>
      </c>
      <c r="AE20" s="52">
        <v>0.20899999999999999</v>
      </c>
    </row>
    <row r="21" spans="1:31">
      <c r="A21" s="27" t="s">
        <v>391</v>
      </c>
      <c r="B21" s="52"/>
      <c r="C21" s="52"/>
      <c r="D21" s="52"/>
      <c r="E21" s="52"/>
      <c r="F21" s="52"/>
      <c r="G21" s="52"/>
      <c r="H21" s="52"/>
      <c r="I21" s="52"/>
      <c r="J21" s="52"/>
      <c r="K21" s="52"/>
      <c r="L21" s="52"/>
      <c r="M21" s="52"/>
      <c r="N21" s="52"/>
      <c r="O21" s="52"/>
      <c r="P21" s="52"/>
      <c r="Q21" s="52"/>
      <c r="R21" s="52">
        <v>-0.47582297110202387</v>
      </c>
      <c r="S21" s="52">
        <v>-0.81705945275514813</v>
      </c>
      <c r="T21" s="52">
        <v>-0.60942526412897702</v>
      </c>
      <c r="U21" s="52">
        <v>-0.4693177581873742</v>
      </c>
      <c r="V21" s="52">
        <v>-0.24199999999999999</v>
      </c>
      <c r="W21" s="52">
        <v>-0.17699999999999999</v>
      </c>
      <c r="X21" s="52">
        <v>0</v>
      </c>
      <c r="Y21" s="52">
        <v>0</v>
      </c>
      <c r="Z21" s="52">
        <v>0</v>
      </c>
      <c r="AA21" s="52">
        <v>0</v>
      </c>
      <c r="AB21" s="52">
        <v>0</v>
      </c>
      <c r="AC21" s="52">
        <v>0</v>
      </c>
      <c r="AD21" s="52">
        <v>0</v>
      </c>
      <c r="AE21" s="52">
        <v>0</v>
      </c>
    </row>
    <row r="22" spans="1:31">
      <c r="A22" s="27" t="s">
        <v>235</v>
      </c>
      <c r="B22" s="80">
        <v>0.29388292057993098</v>
      </c>
      <c r="C22" s="80">
        <v>4.0028973528701304</v>
      </c>
      <c r="D22" s="80">
        <v>4.4400000000000004</v>
      </c>
      <c r="E22" s="80">
        <v>3.25</v>
      </c>
      <c r="F22" s="80">
        <v>3.62</v>
      </c>
      <c r="G22" s="80">
        <v>3.38</v>
      </c>
      <c r="H22" s="80">
        <v>2.86</v>
      </c>
      <c r="I22" s="80">
        <v>1.1100000000000001</v>
      </c>
      <c r="J22" s="80">
        <v>-0.3</v>
      </c>
      <c r="K22" s="80">
        <v>-1.1100000000000001</v>
      </c>
      <c r="L22" s="80">
        <v>-5.2460000000000004</v>
      </c>
      <c r="M22" s="80">
        <v>-6.1459999999999999</v>
      </c>
      <c r="N22" s="80">
        <v>-4.8860000000000001</v>
      </c>
      <c r="O22" s="80">
        <v>-3.7160000000000002</v>
      </c>
      <c r="P22" s="80">
        <v>4.161331088415146</v>
      </c>
      <c r="Q22" s="80">
        <v>5.2276396259214373</v>
      </c>
      <c r="R22" s="80">
        <v>6.2578057182131532</v>
      </c>
      <c r="S22" s="80">
        <v>7.1420518008964242</v>
      </c>
      <c r="T22" s="80">
        <v>7.3230000000000004</v>
      </c>
      <c r="U22" s="80">
        <v>7.3978037531377403</v>
      </c>
      <c r="V22" s="80">
        <v>6.3390000000000004</v>
      </c>
      <c r="W22" s="80">
        <v>4.9480000000000004</v>
      </c>
      <c r="X22" s="80">
        <v>-0.89800000000000002</v>
      </c>
      <c r="Y22" s="80">
        <v>-1.1719999999999999</v>
      </c>
      <c r="Z22" s="80">
        <v>-1.547357572780478</v>
      </c>
      <c r="AA22" s="80">
        <v>-0.89200000000000002</v>
      </c>
      <c r="AB22" s="80">
        <v>0.315</v>
      </c>
      <c r="AC22" s="80">
        <v>-2.3254517779751978</v>
      </c>
      <c r="AD22" s="80">
        <v>-3.0409999999999999</v>
      </c>
      <c r="AE22" s="80">
        <v>-4.0229999999999997</v>
      </c>
    </row>
    <row r="23" spans="1:31">
      <c r="A23" s="64"/>
      <c r="B23" s="79"/>
      <c r="C23" s="79"/>
      <c r="D23" s="79"/>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row>
    <row r="24" spans="1:31">
      <c r="A24" s="25" t="s">
        <v>10</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row>
    <row r="25" spans="1:31">
      <c r="A25" s="62" t="s">
        <v>161</v>
      </c>
      <c r="B25" s="35">
        <v>4922.1987294</v>
      </c>
      <c r="C25" s="35">
        <v>5398.3891348000006</v>
      </c>
      <c r="D25" s="35">
        <v>1455.79</v>
      </c>
      <c r="E25" s="35">
        <v>3074.66</v>
      </c>
      <c r="F25" s="35">
        <v>4489.96</v>
      </c>
      <c r="G25" s="35">
        <v>5894.78</v>
      </c>
      <c r="H25" s="35">
        <v>1242.71</v>
      </c>
      <c r="I25" s="35">
        <v>2081.08</v>
      </c>
      <c r="J25" s="35">
        <v>3150.61</v>
      </c>
      <c r="K25" s="35">
        <v>4197.93</v>
      </c>
      <c r="L25" s="35">
        <v>905.10400000000004</v>
      </c>
      <c r="M25" s="35">
        <v>2115.2420000000002</v>
      </c>
      <c r="N25" s="35">
        <v>3326.5569999999998</v>
      </c>
      <c r="O25" s="35">
        <v>4703.6180000000004</v>
      </c>
      <c r="P25" s="35">
        <v>1597.0271083999999</v>
      </c>
      <c r="Q25" s="35">
        <v>3545.6233160000002</v>
      </c>
      <c r="R25" s="35">
        <v>5386.0185418000001</v>
      </c>
      <c r="S25" s="35">
        <v>7289.5365628</v>
      </c>
      <c r="T25" s="35">
        <v>1878.3100443000001</v>
      </c>
      <c r="U25" s="35">
        <v>3986.9015205999999</v>
      </c>
      <c r="V25" s="35">
        <v>5761.4979999999996</v>
      </c>
      <c r="W25" s="35">
        <v>7616.3630000000003</v>
      </c>
      <c r="X25" s="35">
        <v>1851.9469999999999</v>
      </c>
      <c r="Y25" s="35">
        <v>3893.34</v>
      </c>
      <c r="Z25" s="35">
        <v>5671.7198490999999</v>
      </c>
      <c r="AA25" s="35">
        <v>7585.0910000000003</v>
      </c>
      <c r="AB25" s="35">
        <v>1859.288</v>
      </c>
      <c r="AC25" s="35">
        <v>3846.4807102</v>
      </c>
      <c r="AD25" s="35">
        <v>5544.7749999999996</v>
      </c>
      <c r="AE25" s="35">
        <v>7316.9930000000004</v>
      </c>
    </row>
    <row r="26" spans="1:31">
      <c r="A26" s="66" t="s">
        <v>162</v>
      </c>
      <c r="B26" s="35">
        <v>4224.8864843000001</v>
      </c>
      <c r="C26" s="35">
        <v>4922.1987294</v>
      </c>
      <c r="D26" s="35">
        <v>1191.6600000000001</v>
      </c>
      <c r="E26" s="35">
        <v>2609.66</v>
      </c>
      <c r="F26" s="35">
        <v>3943.3</v>
      </c>
      <c r="G26" s="35">
        <v>5398.39</v>
      </c>
      <c r="H26" s="35">
        <v>1455.79</v>
      </c>
      <c r="I26" s="35">
        <v>3074.66</v>
      </c>
      <c r="J26" s="35">
        <v>4489.96</v>
      </c>
      <c r="K26" s="35">
        <v>5894.78</v>
      </c>
      <c r="L26" s="35">
        <v>1242.712</v>
      </c>
      <c r="M26" s="35">
        <v>2081.0790000000002</v>
      </c>
      <c r="N26" s="35">
        <v>3150.6080000000002</v>
      </c>
      <c r="O26" s="35">
        <v>4197.933</v>
      </c>
      <c r="P26" s="35">
        <v>905.1039803000001</v>
      </c>
      <c r="Q26" s="35">
        <v>2115.2416352999999</v>
      </c>
      <c r="R26" s="35">
        <v>3326.5565394999999</v>
      </c>
      <c r="S26" s="35">
        <v>4703.6178889000003</v>
      </c>
      <c r="T26" s="35">
        <v>1597.0271083999999</v>
      </c>
      <c r="U26" s="35">
        <v>3545.6233160000002</v>
      </c>
      <c r="V26" s="35">
        <v>5386.0190000000002</v>
      </c>
      <c r="W26" s="35">
        <v>7289.5370000000003</v>
      </c>
      <c r="X26" s="35">
        <v>1878.31</v>
      </c>
      <c r="Y26" s="35">
        <v>3986.902</v>
      </c>
      <c r="Z26" s="35">
        <v>5761.4981472000009</v>
      </c>
      <c r="AA26" s="35">
        <v>7616.3630000000003</v>
      </c>
      <c r="AB26" s="35">
        <v>1851.9469999999999</v>
      </c>
      <c r="AC26" s="35">
        <v>3893.3401862999999</v>
      </c>
      <c r="AD26" s="35">
        <v>5671.72</v>
      </c>
      <c r="AE26" s="35">
        <v>7585.0910000000003</v>
      </c>
    </row>
    <row r="27" spans="1:31">
      <c r="A27" s="66" t="s">
        <v>238</v>
      </c>
      <c r="B27" s="78">
        <v>697.31224509999993</v>
      </c>
      <c r="C27" s="78">
        <v>476.1904054000006</v>
      </c>
      <c r="D27" s="78">
        <v>264.13</v>
      </c>
      <c r="E27" s="78">
        <v>465</v>
      </c>
      <c r="F27" s="78">
        <v>546.66</v>
      </c>
      <c r="G27" s="78">
        <v>496.39</v>
      </c>
      <c r="H27" s="78">
        <v>-213.07</v>
      </c>
      <c r="I27" s="78">
        <v>-993.58</v>
      </c>
      <c r="J27" s="78">
        <v>-1339.36</v>
      </c>
      <c r="K27" s="78">
        <v>-1696.85</v>
      </c>
      <c r="L27" s="78">
        <v>-337.608</v>
      </c>
      <c r="M27" s="78">
        <v>34.161999999999999</v>
      </c>
      <c r="N27" s="78">
        <v>175.94800000000001</v>
      </c>
      <c r="O27" s="78">
        <v>505.685</v>
      </c>
      <c r="P27" s="78">
        <v>691.92312809999976</v>
      </c>
      <c r="Q27" s="78">
        <v>1430.3816807000003</v>
      </c>
      <c r="R27" s="78">
        <v>2059.4620023000002</v>
      </c>
      <c r="S27" s="78">
        <v>2585.9186738999997</v>
      </c>
      <c r="T27" s="78">
        <v>281.28293590000021</v>
      </c>
      <c r="U27" s="78">
        <v>441.27820459999975</v>
      </c>
      <c r="V27" s="78">
        <v>375.48</v>
      </c>
      <c r="W27" s="78">
        <v>326.827</v>
      </c>
      <c r="X27" s="78">
        <v>-26.363</v>
      </c>
      <c r="Y27" s="78">
        <v>-93.561000000000007</v>
      </c>
      <c r="Z27" s="78">
        <v>-89.778298100000939</v>
      </c>
      <c r="AA27" s="78">
        <v>-31.273</v>
      </c>
      <c r="AB27" s="78">
        <v>7.3410000000000002</v>
      </c>
      <c r="AC27" s="78">
        <v>-46.859476099999938</v>
      </c>
      <c r="AD27" s="78">
        <v>-126.944</v>
      </c>
      <c r="AE27" s="78">
        <v>-268.09699999999998</v>
      </c>
    </row>
    <row r="28" spans="1:31">
      <c r="A28" s="66" t="s">
        <v>236</v>
      </c>
      <c r="B28" s="52">
        <v>16.5048752834251</v>
      </c>
      <c r="C28" s="52">
        <v>9.6743433489538706</v>
      </c>
      <c r="D28" s="52">
        <v>22.16</v>
      </c>
      <c r="E28" s="52">
        <v>17.82</v>
      </c>
      <c r="F28" s="52">
        <v>13.86</v>
      </c>
      <c r="G28" s="52">
        <v>9.1999999999999993</v>
      </c>
      <c r="H28" s="52">
        <v>-14.64</v>
      </c>
      <c r="I28" s="52">
        <v>-32.32</v>
      </c>
      <c r="J28" s="52">
        <v>-29.83</v>
      </c>
      <c r="K28" s="52">
        <v>-28.79</v>
      </c>
      <c r="L28" s="52">
        <v>-27.167000000000002</v>
      </c>
      <c r="M28" s="52">
        <v>1.6419999999999999</v>
      </c>
      <c r="N28" s="52">
        <v>5.585</v>
      </c>
      <c r="O28" s="52">
        <v>12.045999999999999</v>
      </c>
      <c r="P28" s="52">
        <v>76.446810881403835</v>
      </c>
      <c r="Q28" s="52">
        <v>67.622613739689001</v>
      </c>
      <c r="R28" s="52">
        <v>61.90972490158093</v>
      </c>
      <c r="S28" s="52">
        <v>54.977226785417066</v>
      </c>
      <c r="T28" s="52">
        <v>17.612909287545332</v>
      </c>
      <c r="U28" s="52">
        <v>12.445715894542017</v>
      </c>
      <c r="V28" s="52">
        <v>6.9710000000000001</v>
      </c>
      <c r="W28" s="52">
        <v>4.484</v>
      </c>
      <c r="X28" s="52">
        <v>-1.4039999999999999</v>
      </c>
      <c r="Y28" s="52">
        <v>-2.347</v>
      </c>
      <c r="Z28" s="52">
        <v>-1.5582457167608708</v>
      </c>
      <c r="AA28" s="52">
        <v>-0.41099999999999998</v>
      </c>
      <c r="AB28" s="52">
        <v>0.39600000000000002</v>
      </c>
      <c r="AC28" s="52">
        <v>-1.2035803155575884</v>
      </c>
      <c r="AD28" s="52">
        <v>-2.238</v>
      </c>
      <c r="AE28" s="52">
        <v>-3.5350000000000001</v>
      </c>
    </row>
    <row r="29" spans="1:31">
      <c r="A29" s="67" t="s">
        <v>362</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row>
    <row r="30" spans="1:31">
      <c r="A30" s="65" t="s">
        <v>226</v>
      </c>
      <c r="B30" s="79">
        <v>-16</v>
      </c>
      <c r="C30" s="79">
        <v>-198</v>
      </c>
      <c r="D30" s="79">
        <v>-50.95</v>
      </c>
      <c r="E30" s="79">
        <v>-85.14</v>
      </c>
      <c r="F30" s="79">
        <v>-150.5</v>
      </c>
      <c r="G30" s="79">
        <v>-198.71</v>
      </c>
      <c r="H30" s="79">
        <v>-54.55</v>
      </c>
      <c r="I30" s="79">
        <v>-52.94</v>
      </c>
      <c r="J30" s="79">
        <v>22.95</v>
      </c>
      <c r="K30" s="79">
        <v>99.87</v>
      </c>
      <c r="L30" s="79">
        <v>95.2</v>
      </c>
      <c r="M30" s="79">
        <v>147.76900000000001</v>
      </c>
      <c r="N30" s="79">
        <v>171.29400000000001</v>
      </c>
      <c r="O30" s="79">
        <v>169.42099999999999</v>
      </c>
      <c r="P30" s="79">
        <v>-32.200000000000003</v>
      </c>
      <c r="Q30" s="79">
        <v>-103.29</v>
      </c>
      <c r="R30" s="79">
        <v>-199.517</v>
      </c>
      <c r="S30" s="79">
        <v>-334.57299999999998</v>
      </c>
      <c r="T30" s="79">
        <v>-132.30000000000001</v>
      </c>
      <c r="U30" s="79">
        <v>-284.166</v>
      </c>
      <c r="V30" s="79">
        <v>-375.93</v>
      </c>
      <c r="W30" s="79">
        <v>-412.99400000000003</v>
      </c>
      <c r="X30" s="79">
        <v>19.648</v>
      </c>
      <c r="Y30" s="79">
        <v>53.572000000000003</v>
      </c>
      <c r="Z30" s="79">
        <v>102.86199999999999</v>
      </c>
      <c r="AA30" s="79">
        <v>77.603999999999999</v>
      </c>
      <c r="AB30" s="79">
        <v>-8.9619999999999997</v>
      </c>
      <c r="AC30" s="79">
        <v>113.907</v>
      </c>
      <c r="AD30" s="79">
        <v>211.22</v>
      </c>
      <c r="AE30" s="79">
        <v>371.20299999999997</v>
      </c>
    </row>
    <row r="31" spans="1:31">
      <c r="A31" s="65" t="s">
        <v>165</v>
      </c>
      <c r="B31" s="35">
        <v>-454</v>
      </c>
      <c r="C31" s="35">
        <v>-135</v>
      </c>
      <c r="D31" s="35">
        <v>-75.87</v>
      </c>
      <c r="E31" s="35">
        <v>-189.54</v>
      </c>
      <c r="F31" s="35">
        <v>-304.52</v>
      </c>
      <c r="G31" s="35">
        <v>-357.41</v>
      </c>
      <c r="H31" s="35">
        <v>-40.71</v>
      </c>
      <c r="I31" s="35">
        <v>-60.96</v>
      </c>
      <c r="J31" s="35">
        <v>-42.36</v>
      </c>
      <c r="K31" s="35">
        <v>-43</v>
      </c>
      <c r="L31" s="35">
        <v>0</v>
      </c>
      <c r="M31" s="35">
        <v>0</v>
      </c>
      <c r="N31" s="35">
        <v>0</v>
      </c>
      <c r="O31" s="35">
        <v>-99.058000000000007</v>
      </c>
      <c r="P31" s="35">
        <v>-340.15</v>
      </c>
      <c r="Q31" s="35">
        <v>-714.88</v>
      </c>
      <c r="R31" s="35">
        <v>-1152.027</v>
      </c>
      <c r="S31" s="35">
        <v>-1423.3009999999999</v>
      </c>
      <c r="T31" s="35">
        <v>0</v>
      </c>
      <c r="U31" s="35">
        <v>0</v>
      </c>
      <c r="V31" s="35">
        <v>0</v>
      </c>
      <c r="W31" s="35">
        <v>0</v>
      </c>
      <c r="X31" s="35">
        <v>-56.908999999999999</v>
      </c>
      <c r="Y31" s="35">
        <v>-114.096</v>
      </c>
      <c r="Z31" s="35">
        <v>-179.417</v>
      </c>
      <c r="AA31" s="35">
        <v>-250.66</v>
      </c>
      <c r="AB31" s="35">
        <v>-19.971</v>
      </c>
      <c r="AC31" s="35">
        <v>-25.224</v>
      </c>
      <c r="AD31" s="35">
        <v>-25.224</v>
      </c>
      <c r="AE31" s="35">
        <v>-25.244</v>
      </c>
    </row>
    <row r="32" spans="1:31">
      <c r="A32" s="65" t="s">
        <v>390</v>
      </c>
      <c r="B32" s="35"/>
      <c r="C32" s="35"/>
      <c r="D32" s="35"/>
      <c r="E32" s="35"/>
      <c r="F32" s="35"/>
      <c r="G32" s="35"/>
      <c r="H32" s="35"/>
      <c r="I32" s="35"/>
      <c r="J32" s="35"/>
      <c r="K32" s="35"/>
      <c r="L32" s="35"/>
      <c r="M32" s="35"/>
      <c r="N32" s="35"/>
      <c r="O32" s="35"/>
      <c r="P32" s="35"/>
      <c r="Q32" s="35"/>
      <c r="R32" s="35">
        <v>19.991999999999997</v>
      </c>
      <c r="S32" s="35">
        <v>44.772000000000006</v>
      </c>
      <c r="T32" s="35">
        <v>7.6870000000000003</v>
      </c>
      <c r="U32" s="35">
        <v>9.3149999999999995</v>
      </c>
      <c r="V32" s="35">
        <v>9.2889999999999997</v>
      </c>
      <c r="W32" s="35">
        <v>9.2889999999999997</v>
      </c>
      <c r="X32" s="35">
        <v>0</v>
      </c>
      <c r="Y32" s="35">
        <v>0</v>
      </c>
      <c r="Z32" s="35">
        <v>0</v>
      </c>
      <c r="AA32" s="35">
        <v>0</v>
      </c>
      <c r="AB32" s="35">
        <v>0</v>
      </c>
      <c r="AC32" s="35">
        <v>0</v>
      </c>
      <c r="AD32" s="35">
        <v>0</v>
      </c>
      <c r="AE32" s="35">
        <v>0</v>
      </c>
    </row>
    <row r="33" spans="1:31">
      <c r="A33" s="66" t="s">
        <v>0</v>
      </c>
      <c r="B33" s="35">
        <v>227.31224509999993</v>
      </c>
      <c r="C33" s="35">
        <v>143.1904054000006</v>
      </c>
      <c r="D33" s="35">
        <v>137.31</v>
      </c>
      <c r="E33" s="35">
        <v>190.31</v>
      </c>
      <c r="F33" s="35">
        <v>91.64</v>
      </c>
      <c r="G33" s="35">
        <v>-59.73</v>
      </c>
      <c r="H33" s="35">
        <v>-308.33</v>
      </c>
      <c r="I33" s="35">
        <v>-1107.48</v>
      </c>
      <c r="J33" s="35">
        <v>-1358.77</v>
      </c>
      <c r="K33" s="35">
        <v>-1639.98</v>
      </c>
      <c r="L33" s="35">
        <v>-242.40799999999999</v>
      </c>
      <c r="M33" s="35">
        <v>181.93100000000001</v>
      </c>
      <c r="N33" s="35">
        <v>347.24200000000002</v>
      </c>
      <c r="O33" s="35">
        <v>576.048</v>
      </c>
      <c r="P33" s="35">
        <v>319.57312809999974</v>
      </c>
      <c r="Q33" s="35">
        <v>612.21168070000033</v>
      </c>
      <c r="R33" s="35">
        <v>727.91000230000009</v>
      </c>
      <c r="S33" s="35">
        <v>872.81667389999996</v>
      </c>
      <c r="T33" s="35">
        <v>156.66993590000021</v>
      </c>
      <c r="U33" s="35">
        <v>166.42720459999975</v>
      </c>
      <c r="V33" s="35">
        <v>8.8390000000000004</v>
      </c>
      <c r="W33" s="35">
        <v>-76.878</v>
      </c>
      <c r="X33" s="35">
        <v>-63.624000000000002</v>
      </c>
      <c r="Y33" s="35">
        <v>-154.08500000000001</v>
      </c>
      <c r="Z33" s="35">
        <v>-166.33329810000095</v>
      </c>
      <c r="AA33" s="35">
        <v>-204.32900000000001</v>
      </c>
      <c r="AB33" s="35">
        <v>-21.591999999999999</v>
      </c>
      <c r="AC33" s="35">
        <v>41.823523900000055</v>
      </c>
      <c r="AD33" s="35">
        <v>59.052</v>
      </c>
      <c r="AE33" s="35">
        <v>77.861999999999995</v>
      </c>
    </row>
    <row r="34" spans="1:31">
      <c r="A34" s="26" t="s">
        <v>364</v>
      </c>
      <c r="B34" s="35">
        <v>4242</v>
      </c>
      <c r="C34" s="35">
        <v>5120</v>
      </c>
      <c r="D34" s="35">
        <v>1242.5329999999999</v>
      </c>
      <c r="E34" s="35">
        <v>2694.6750000000002</v>
      </c>
      <c r="F34" s="35">
        <v>4093.6410000000001</v>
      </c>
      <c r="G34" s="35">
        <v>5596.96</v>
      </c>
      <c r="H34" s="35">
        <v>1510.3330000000001</v>
      </c>
      <c r="I34" s="35">
        <v>3127.6060000000002</v>
      </c>
      <c r="J34" s="35">
        <v>4509.0169999999998</v>
      </c>
      <c r="K34" s="35">
        <v>5837.91</v>
      </c>
      <c r="L34" s="35">
        <v>1147.492</v>
      </c>
      <c r="M34" s="35">
        <v>1933.31</v>
      </c>
      <c r="N34" s="35">
        <v>2979.3139999999999</v>
      </c>
      <c r="O34" s="35">
        <v>4028.5129999999999</v>
      </c>
      <c r="P34" s="35">
        <v>937.30830672421916</v>
      </c>
      <c r="Q34" s="35">
        <v>2218.5392703479183</v>
      </c>
      <c r="R34" s="35">
        <v>3526.0735724857495</v>
      </c>
      <c r="S34" s="35">
        <v>5038.1911910792987</v>
      </c>
      <c r="T34" s="35">
        <v>1729.3265982470286</v>
      </c>
      <c r="U34" s="35">
        <v>3829.7890742801451</v>
      </c>
      <c r="V34" s="35">
        <v>5752.9489999999996</v>
      </c>
      <c r="W34" s="35">
        <v>7702.53</v>
      </c>
      <c r="X34" s="35">
        <v>1858.662</v>
      </c>
      <c r="Y34" s="35">
        <v>3933.33</v>
      </c>
      <c r="Z34" s="35">
        <v>5658.636274730753</v>
      </c>
      <c r="AA34" s="35">
        <v>7538.759</v>
      </c>
      <c r="AB34" s="35">
        <v>1860.9090000000001</v>
      </c>
      <c r="AC34" s="35">
        <v>3779.4334994263049</v>
      </c>
      <c r="AD34" s="35">
        <v>5460.5</v>
      </c>
      <c r="AE34" s="35">
        <v>7213.8879999999999</v>
      </c>
    </row>
    <row r="35" spans="1:31">
      <c r="A35" s="62" t="s">
        <v>204</v>
      </c>
      <c r="B35" s="52">
        <v>5.3586102098066899</v>
      </c>
      <c r="C35" s="52">
        <v>2.7966876054687599</v>
      </c>
      <c r="D35" s="52">
        <v>11.04</v>
      </c>
      <c r="E35" s="52">
        <v>7.06</v>
      </c>
      <c r="F35" s="52">
        <v>2.2400000000000002</v>
      </c>
      <c r="G35" s="52">
        <v>-1.07</v>
      </c>
      <c r="H35" s="52">
        <v>-20.41</v>
      </c>
      <c r="I35" s="52">
        <v>-35.409999999999997</v>
      </c>
      <c r="J35" s="52">
        <v>-30.13</v>
      </c>
      <c r="K35" s="52">
        <v>-28.09</v>
      </c>
      <c r="L35" s="52">
        <v>-21.125</v>
      </c>
      <c r="M35" s="52">
        <v>9.41</v>
      </c>
      <c r="N35" s="52">
        <v>11.654999999999999</v>
      </c>
      <c r="O35" s="52">
        <v>14.298999999999999</v>
      </c>
      <c r="P35" s="52">
        <v>34.09477178505648</v>
      </c>
      <c r="Q35" s="52">
        <v>27.595260038105675</v>
      </c>
      <c r="R35" s="52">
        <v>20.643641924545857</v>
      </c>
      <c r="S35" s="52">
        <v>17.32400857366078</v>
      </c>
      <c r="T35" s="52">
        <v>9.0595921012729619</v>
      </c>
      <c r="U35" s="52">
        <v>4.3455971431346194</v>
      </c>
      <c r="V35" s="52">
        <v>0.154</v>
      </c>
      <c r="W35" s="52">
        <v>-0.998</v>
      </c>
      <c r="X35" s="52">
        <v>-3.423</v>
      </c>
      <c r="Y35" s="52">
        <v>-3.9169999999999998</v>
      </c>
      <c r="Z35" s="52">
        <v>-2.9394590856242186</v>
      </c>
      <c r="AA35" s="52">
        <v>-2.71</v>
      </c>
      <c r="AB35" s="52">
        <v>-1.1599999999999999</v>
      </c>
      <c r="AC35" s="52">
        <v>1.1066082762495653</v>
      </c>
      <c r="AD35" s="52">
        <v>1.081</v>
      </c>
      <c r="AE35" s="52">
        <v>1.079</v>
      </c>
    </row>
    <row r="36" spans="1:31">
      <c r="A36" s="62" t="s">
        <v>234</v>
      </c>
      <c r="B36" s="52">
        <v>10.7024988213107</v>
      </c>
      <c r="C36" s="52">
        <v>2.63671875</v>
      </c>
      <c r="D36" s="52">
        <v>6.11</v>
      </c>
      <c r="E36" s="52">
        <v>7.03</v>
      </c>
      <c r="F36" s="52">
        <v>7.44</v>
      </c>
      <c r="G36" s="52">
        <v>6.39</v>
      </c>
      <c r="H36" s="52">
        <v>2.7</v>
      </c>
      <c r="I36" s="52">
        <v>1.95</v>
      </c>
      <c r="J36" s="52">
        <v>0.66</v>
      </c>
      <c r="K36" s="52">
        <v>0.53</v>
      </c>
      <c r="L36" s="52">
        <v>0</v>
      </c>
      <c r="M36" s="52">
        <v>0</v>
      </c>
      <c r="N36" s="52">
        <v>0</v>
      </c>
      <c r="O36" s="52">
        <v>2.4590000000000001</v>
      </c>
      <c r="P36" s="52">
        <v>36.290087003366452</v>
      </c>
      <c r="Q36" s="52">
        <v>32.223004098002299</v>
      </c>
      <c r="R36" s="52">
        <v>32.67166655254627</v>
      </c>
      <c r="S36" s="52">
        <v>28.250237952861323</v>
      </c>
      <c r="T36" s="52">
        <v>0</v>
      </c>
      <c r="U36" s="52">
        <v>0</v>
      </c>
      <c r="V36" s="52">
        <v>0</v>
      </c>
      <c r="W36" s="52">
        <v>0</v>
      </c>
      <c r="X36" s="52">
        <v>3.0619999999999998</v>
      </c>
      <c r="Y36" s="52">
        <v>2.9009999999999998</v>
      </c>
      <c r="Z36" s="52">
        <v>3.1706756060856192</v>
      </c>
      <c r="AA36" s="52">
        <v>3.3250000000000002</v>
      </c>
      <c r="AB36" s="52">
        <v>1.073</v>
      </c>
      <c r="AC36" s="52">
        <v>0.66740160936364801</v>
      </c>
      <c r="AD36" s="52">
        <v>0.46200000000000002</v>
      </c>
      <c r="AE36" s="52">
        <v>0.35</v>
      </c>
    </row>
    <row r="37" spans="1:31">
      <c r="A37" s="62" t="s">
        <v>388</v>
      </c>
      <c r="B37" s="52"/>
      <c r="C37" s="52"/>
      <c r="D37" s="52"/>
      <c r="E37" s="52"/>
      <c r="F37" s="52"/>
      <c r="G37" s="52"/>
      <c r="H37" s="52"/>
      <c r="I37" s="52"/>
      <c r="J37" s="52"/>
      <c r="K37" s="52"/>
      <c r="L37" s="52"/>
      <c r="M37" s="52"/>
      <c r="N37" s="52"/>
      <c r="O37" s="52"/>
      <c r="P37" s="52"/>
      <c r="Q37" s="52"/>
      <c r="R37" s="52">
        <v>-0.56697625812459684</v>
      </c>
      <c r="S37" s="52">
        <v>-0.88865226232926653</v>
      </c>
      <c r="T37" s="52">
        <v>-0.54500000000000004</v>
      </c>
      <c r="U37" s="52">
        <v>-0.243224883128867</v>
      </c>
      <c r="V37" s="52">
        <v>-0.161</v>
      </c>
      <c r="W37" s="52">
        <v>-0.121</v>
      </c>
      <c r="X37" s="52">
        <v>0</v>
      </c>
      <c r="Y37" s="52">
        <v>0</v>
      </c>
      <c r="Z37" s="52">
        <v>0</v>
      </c>
      <c r="AA37" s="52">
        <v>0</v>
      </c>
      <c r="AB37" s="52">
        <v>0</v>
      </c>
      <c r="AC37" s="52">
        <v>0</v>
      </c>
      <c r="AD37" s="52">
        <v>0</v>
      </c>
      <c r="AE37" s="52">
        <v>0</v>
      </c>
    </row>
    <row r="38" spans="1:31">
      <c r="A38" s="29" t="s">
        <v>237</v>
      </c>
      <c r="B38" s="81">
        <v>0.44376625230773997</v>
      </c>
      <c r="C38" s="81">
        <v>4.2409369934851</v>
      </c>
      <c r="D38" s="81">
        <v>5.0199999999999996</v>
      </c>
      <c r="E38" s="81">
        <v>3.72</v>
      </c>
      <c r="F38" s="81">
        <v>4.1900000000000004</v>
      </c>
      <c r="G38" s="81">
        <v>3.88</v>
      </c>
      <c r="H38" s="81">
        <v>3.08</v>
      </c>
      <c r="I38" s="81">
        <v>1.1499999999999999</v>
      </c>
      <c r="J38" s="81">
        <v>-0.36</v>
      </c>
      <c r="K38" s="81">
        <v>-1.22</v>
      </c>
      <c r="L38" s="81">
        <v>-6.0419999999999998</v>
      </c>
      <c r="M38" s="81">
        <v>-7.7690000000000001</v>
      </c>
      <c r="N38" s="81">
        <v>-6.0709999999999997</v>
      </c>
      <c r="O38" s="81">
        <v>-4.7119999999999997</v>
      </c>
      <c r="P38" s="81">
        <v>6.0619520929809028</v>
      </c>
      <c r="Q38" s="81">
        <v>7.8043496035810236</v>
      </c>
      <c r="R38" s="81">
        <v>9.1613926826133962</v>
      </c>
      <c r="S38" s="81">
        <v>10.291632521224226</v>
      </c>
      <c r="T38" s="81">
        <v>8.997825471045882</v>
      </c>
      <c r="U38" s="81">
        <v>8.3433436345362644</v>
      </c>
      <c r="V38" s="81">
        <v>6.9790000000000001</v>
      </c>
      <c r="W38" s="81">
        <v>5.6020000000000003</v>
      </c>
      <c r="X38" s="81">
        <v>-1.042</v>
      </c>
      <c r="Y38" s="81">
        <v>-1.33</v>
      </c>
      <c r="Z38" s="81">
        <v>-1.7894622372222713</v>
      </c>
      <c r="AA38" s="81">
        <v>-1.0249999999999999</v>
      </c>
      <c r="AB38" s="81">
        <v>0.48399999999999999</v>
      </c>
      <c r="AC38" s="81">
        <v>-2.9775902011708015</v>
      </c>
      <c r="AD38" s="81">
        <v>-3.782</v>
      </c>
      <c r="AE38" s="81">
        <v>-4.9640000000000004</v>
      </c>
    </row>
    <row r="39" spans="1:31">
      <c r="A39" s="29"/>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row>
    <row r="40" spans="1:31">
      <c r="A40" s="25" t="s">
        <v>13</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row>
    <row r="41" spans="1:31">
      <c r="A41" t="s">
        <v>161</v>
      </c>
      <c r="B41" s="79">
        <v>2801.0370458000002</v>
      </c>
      <c r="C41" s="79">
        <v>3267.2655525</v>
      </c>
      <c r="D41" s="79">
        <v>846.2</v>
      </c>
      <c r="E41" s="79">
        <v>1682.21</v>
      </c>
      <c r="F41" s="79">
        <v>2456.5300000000002</v>
      </c>
      <c r="G41" s="79">
        <v>3386.16</v>
      </c>
      <c r="H41" s="79">
        <v>848.11</v>
      </c>
      <c r="I41" s="79">
        <v>1498.79</v>
      </c>
      <c r="J41" s="79">
        <v>2177.19</v>
      </c>
      <c r="K41" s="79">
        <v>3065.29</v>
      </c>
      <c r="L41" s="79">
        <v>755.89300000000003</v>
      </c>
      <c r="M41" s="79">
        <v>1503.6310000000001</v>
      </c>
      <c r="N41" s="79">
        <v>2227.067</v>
      </c>
      <c r="O41" s="79">
        <v>3158.6559999999999</v>
      </c>
      <c r="P41" s="79">
        <v>887.11403210000003</v>
      </c>
      <c r="Q41" s="79">
        <v>1669.0493546</v>
      </c>
      <c r="R41" s="79">
        <v>2610.9382357999998</v>
      </c>
      <c r="S41" s="79">
        <v>3747.3076054000003</v>
      </c>
      <c r="T41" s="79">
        <v>1090.1504898999999</v>
      </c>
      <c r="U41" s="79">
        <v>2134.6350208000003</v>
      </c>
      <c r="V41" s="79">
        <v>3111.7950000000001</v>
      </c>
      <c r="W41" s="79">
        <v>4231.3680000000004</v>
      </c>
      <c r="X41" s="79">
        <v>1202.9000000000001</v>
      </c>
      <c r="Y41" s="79">
        <v>2429.886</v>
      </c>
      <c r="Z41" s="79">
        <v>3582.0821223000003</v>
      </c>
      <c r="AA41" s="79">
        <v>4997.9669999999996</v>
      </c>
      <c r="AB41" s="79">
        <v>1214.126</v>
      </c>
      <c r="AC41" s="79">
        <v>2421.8714691</v>
      </c>
      <c r="AD41" s="79">
        <v>3539.6060000000002</v>
      </c>
      <c r="AE41" s="79">
        <v>4852.3119999999999</v>
      </c>
    </row>
    <row r="42" spans="1:31">
      <c r="A42" t="s">
        <v>162</v>
      </c>
      <c r="B42" s="35">
        <v>2640.2880468000003</v>
      </c>
      <c r="C42" s="35">
        <v>2801.0370458000002</v>
      </c>
      <c r="D42" s="35">
        <v>725.68</v>
      </c>
      <c r="E42" s="35">
        <v>1516.19</v>
      </c>
      <c r="F42" s="35">
        <v>2317.6999999999998</v>
      </c>
      <c r="G42" s="35">
        <v>3267.27</v>
      </c>
      <c r="H42" s="35">
        <v>846.2</v>
      </c>
      <c r="I42" s="35">
        <v>1682.21</v>
      </c>
      <c r="J42" s="35">
        <v>2456.5300000000002</v>
      </c>
      <c r="K42" s="35">
        <v>3386.16</v>
      </c>
      <c r="L42" s="35">
        <v>848.10900000000004</v>
      </c>
      <c r="M42" s="35">
        <v>1498.787</v>
      </c>
      <c r="N42" s="35">
        <v>2177.1869999999999</v>
      </c>
      <c r="O42" s="35">
        <v>3065.2950000000001</v>
      </c>
      <c r="P42" s="35">
        <v>755.8933409</v>
      </c>
      <c r="Q42" s="35">
        <v>1503.6313249</v>
      </c>
      <c r="R42" s="35">
        <v>2227.0674642999998</v>
      </c>
      <c r="S42" s="35">
        <v>3158.6563262</v>
      </c>
      <c r="T42" s="35">
        <v>887.11403210000003</v>
      </c>
      <c r="U42" s="35">
        <v>1669.0493546</v>
      </c>
      <c r="V42" s="35">
        <v>2610.9380000000001</v>
      </c>
      <c r="W42" s="35">
        <v>3747.308</v>
      </c>
      <c r="X42" s="35">
        <v>1090.1500000000001</v>
      </c>
      <c r="Y42" s="35">
        <v>2134.6350000000002</v>
      </c>
      <c r="Z42" s="35">
        <v>3111.7950608000001</v>
      </c>
      <c r="AA42" s="35">
        <v>4231.3680000000004</v>
      </c>
      <c r="AB42" s="35">
        <v>1202.9000000000001</v>
      </c>
      <c r="AC42" s="35">
        <v>2429.8857378000002</v>
      </c>
      <c r="AD42" s="35">
        <v>3582.0819999999999</v>
      </c>
      <c r="AE42" s="35">
        <v>4997.9669999999996</v>
      </c>
    </row>
    <row r="43" spans="1:31">
      <c r="A43" t="s">
        <v>238</v>
      </c>
      <c r="B43" s="35">
        <v>160.74899899999991</v>
      </c>
      <c r="C43" s="35">
        <v>466.2285066999998</v>
      </c>
      <c r="D43" s="35">
        <v>120.52</v>
      </c>
      <c r="E43" s="35">
        <v>166.02</v>
      </c>
      <c r="F43" s="35">
        <v>138.83000000000001</v>
      </c>
      <c r="G43" s="35">
        <v>118.89</v>
      </c>
      <c r="H43" s="35">
        <v>1.91</v>
      </c>
      <c r="I43" s="35">
        <v>-183.42</v>
      </c>
      <c r="J43" s="35">
        <v>-279.33999999999997</v>
      </c>
      <c r="K43" s="35">
        <v>-320.86</v>
      </c>
      <c r="L43" s="35">
        <v>-92.215999999999994</v>
      </c>
      <c r="M43" s="35">
        <v>4.8449999999999998</v>
      </c>
      <c r="N43" s="35">
        <v>49.88</v>
      </c>
      <c r="O43" s="35">
        <v>93.361999999999995</v>
      </c>
      <c r="P43" s="35">
        <v>131.22069120000003</v>
      </c>
      <c r="Q43" s="35">
        <v>165.41802970000003</v>
      </c>
      <c r="R43" s="35">
        <v>383.87077150000005</v>
      </c>
      <c r="S43" s="35">
        <v>588.65127920000032</v>
      </c>
      <c r="T43" s="35">
        <v>203.03645779999988</v>
      </c>
      <c r="U43" s="35">
        <v>465.58566620000033</v>
      </c>
      <c r="V43" s="35">
        <v>500.85700000000003</v>
      </c>
      <c r="W43" s="35">
        <v>484.06099999999998</v>
      </c>
      <c r="X43" s="35">
        <v>112.749</v>
      </c>
      <c r="Y43" s="35">
        <v>295.25099999999998</v>
      </c>
      <c r="Z43" s="35">
        <v>470.28706150000016</v>
      </c>
      <c r="AA43" s="35">
        <v>766.59900000000005</v>
      </c>
      <c r="AB43" s="35">
        <v>11.227</v>
      </c>
      <c r="AC43" s="35">
        <v>-8.0142687000002297</v>
      </c>
      <c r="AD43" s="35">
        <v>-42.476999999999997</v>
      </c>
      <c r="AE43" s="35">
        <v>-145.65600000000001</v>
      </c>
    </row>
    <row r="44" spans="1:31">
      <c r="A44" t="s">
        <v>236</v>
      </c>
      <c r="B44" s="80">
        <v>6.0883129473250399</v>
      </c>
      <c r="C44" s="80">
        <v>16.644853283860801</v>
      </c>
      <c r="D44" s="80">
        <v>16.61</v>
      </c>
      <c r="E44" s="78">
        <v>10.95</v>
      </c>
      <c r="F44" s="80">
        <v>5.99</v>
      </c>
      <c r="G44" s="80">
        <v>3.64</v>
      </c>
      <c r="H44" s="80">
        <v>0.23</v>
      </c>
      <c r="I44" s="80">
        <v>-10.9</v>
      </c>
      <c r="J44" s="80">
        <v>-11.37</v>
      </c>
      <c r="K44" s="80">
        <v>-9.48</v>
      </c>
      <c r="L44" s="80">
        <v>-10.872999999999999</v>
      </c>
      <c r="M44" s="80">
        <v>0.32300000000000001</v>
      </c>
      <c r="N44" s="80">
        <v>2.2909999999999999</v>
      </c>
      <c r="O44" s="80">
        <v>3.0459999999999998</v>
      </c>
      <c r="P44" s="80">
        <v>17.359683450017286</v>
      </c>
      <c r="Q44" s="80">
        <v>11.00123593867009</v>
      </c>
      <c r="R44" s="80">
        <v>17.236602736713962</v>
      </c>
      <c r="S44" s="80">
        <v>18.6361293666973</v>
      </c>
      <c r="T44" s="80">
        <v>22.887300894042511</v>
      </c>
      <c r="U44" s="80">
        <v>27.895260551571965</v>
      </c>
      <c r="V44" s="80">
        <v>19.183</v>
      </c>
      <c r="W44" s="80">
        <v>12.917999999999999</v>
      </c>
      <c r="X44" s="80">
        <v>10.343</v>
      </c>
      <c r="Y44" s="80">
        <v>13.831</v>
      </c>
      <c r="Z44" s="80">
        <v>15.113047366914186</v>
      </c>
      <c r="AA44" s="80">
        <v>18.117000000000001</v>
      </c>
      <c r="AB44" s="80">
        <v>0.93300000000000005</v>
      </c>
      <c r="AC44" s="80">
        <v>-0.32982080495917832</v>
      </c>
      <c r="AD44" s="80">
        <v>-1.1859999999999999</v>
      </c>
      <c r="AE44" s="80">
        <v>-2.9140000000000001</v>
      </c>
    </row>
    <row r="45" spans="1:31">
      <c r="A45" s="67" t="s">
        <v>362</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row>
    <row r="46" spans="1:31">
      <c r="A46" s="68" t="s">
        <v>226</v>
      </c>
      <c r="B46" s="35">
        <v>-2</v>
      </c>
      <c r="C46" s="35">
        <v>-88.4</v>
      </c>
      <c r="D46" s="35">
        <v>-22.77</v>
      </c>
      <c r="E46" s="35">
        <v>-34.72</v>
      </c>
      <c r="F46" s="35">
        <v>-60.8</v>
      </c>
      <c r="G46" s="35">
        <v>-83.98</v>
      </c>
      <c r="H46" s="35">
        <v>-20.399999999999999</v>
      </c>
      <c r="I46" s="35">
        <v>-18.59</v>
      </c>
      <c r="J46" s="35">
        <v>4.4400000000000004</v>
      </c>
      <c r="K46" s="35">
        <v>30.45</v>
      </c>
      <c r="L46" s="35">
        <v>34.299999999999997</v>
      </c>
      <c r="M46" s="35">
        <v>57.398000000000003</v>
      </c>
      <c r="N46" s="35">
        <v>67.244</v>
      </c>
      <c r="O46" s="35">
        <v>71.67</v>
      </c>
      <c r="P46" s="35">
        <v>-15.33</v>
      </c>
      <c r="Q46" s="35">
        <v>-32.94</v>
      </c>
      <c r="R46" s="35">
        <v>-52.8</v>
      </c>
      <c r="S46" s="35">
        <v>-86.882999999999996</v>
      </c>
      <c r="T46" s="35">
        <v>-29.875</v>
      </c>
      <c r="U46" s="35">
        <v>-66.558999999999997</v>
      </c>
      <c r="V46" s="35">
        <v>-101.432</v>
      </c>
      <c r="W46" s="35">
        <v>-120.303</v>
      </c>
      <c r="X46" s="35">
        <v>6.0439999999999996</v>
      </c>
      <c r="Y46" s="35">
        <v>15.116</v>
      </c>
      <c r="Z46" s="35">
        <v>26.869</v>
      </c>
      <c r="AA46" s="35">
        <v>21.123999999999999</v>
      </c>
      <c r="AB46" s="35">
        <v>-0.63100000000000001</v>
      </c>
      <c r="AC46" s="35">
        <v>31.024000000000001</v>
      </c>
      <c r="AD46" s="35">
        <v>66.808000000000007</v>
      </c>
      <c r="AE46" s="35">
        <v>131.00399999999999</v>
      </c>
    </row>
    <row r="47" spans="1:31">
      <c r="A47" s="68" t="s">
        <v>165</v>
      </c>
      <c r="B47" s="79">
        <v>0</v>
      </c>
      <c r="C47" s="79">
        <v>-192.4</v>
      </c>
      <c r="D47" s="79">
        <v>-47.48</v>
      </c>
      <c r="E47" s="79">
        <v>-85.11</v>
      </c>
      <c r="F47" s="79">
        <v>-45</v>
      </c>
      <c r="G47" s="79">
        <v>0</v>
      </c>
      <c r="H47" s="79">
        <v>0</v>
      </c>
      <c r="I47" s="79">
        <v>0</v>
      </c>
      <c r="J47" s="79">
        <v>0</v>
      </c>
      <c r="K47" s="79">
        <v>0</v>
      </c>
      <c r="L47" s="79">
        <v>0</v>
      </c>
      <c r="M47" s="79">
        <v>0</v>
      </c>
      <c r="N47" s="79">
        <v>0</v>
      </c>
      <c r="O47" s="79">
        <v>0</v>
      </c>
      <c r="P47" s="79">
        <v>0</v>
      </c>
      <c r="Q47" s="79">
        <v>0</v>
      </c>
      <c r="R47" s="79">
        <v>0</v>
      </c>
      <c r="S47" s="79">
        <v>0</v>
      </c>
      <c r="T47" s="79">
        <v>0</v>
      </c>
      <c r="U47" s="79">
        <v>0</v>
      </c>
      <c r="V47" s="79">
        <v>0</v>
      </c>
      <c r="W47" s="79">
        <v>0</v>
      </c>
      <c r="X47" s="79">
        <v>-182.80699999999999</v>
      </c>
      <c r="Y47" s="79">
        <v>-305.06</v>
      </c>
      <c r="Z47" s="79">
        <v>-439.66500000000002</v>
      </c>
      <c r="AA47" s="79">
        <v>-597.86300000000006</v>
      </c>
      <c r="AB47" s="79">
        <v>0</v>
      </c>
      <c r="AC47" s="79">
        <v>0</v>
      </c>
      <c r="AD47" s="79">
        <v>0</v>
      </c>
      <c r="AE47" s="79">
        <v>0</v>
      </c>
    </row>
    <row r="48" spans="1:31">
      <c r="A48" s="65" t="s">
        <v>390</v>
      </c>
      <c r="B48" s="79"/>
      <c r="C48" s="79"/>
      <c r="D48" s="79"/>
      <c r="E48" s="79"/>
      <c r="F48" s="79"/>
      <c r="G48" s="79"/>
      <c r="H48" s="79"/>
      <c r="I48" s="79"/>
      <c r="J48" s="79"/>
      <c r="K48" s="79"/>
      <c r="L48" s="79"/>
      <c r="M48" s="79"/>
      <c r="N48" s="79"/>
      <c r="O48" s="79"/>
      <c r="P48" s="79"/>
      <c r="Q48" s="79"/>
      <c r="R48" s="79">
        <v>7.7750000000000004</v>
      </c>
      <c r="S48" s="79">
        <v>22.920999999999999</v>
      </c>
      <c r="T48" s="79">
        <v>5.7939999999999996</v>
      </c>
      <c r="U48" s="79">
        <v>11.239000000000001</v>
      </c>
      <c r="V48" s="79">
        <v>11.207000000000001</v>
      </c>
      <c r="W48" s="79">
        <v>11.207000000000001</v>
      </c>
      <c r="X48" s="79">
        <v>0</v>
      </c>
      <c r="Y48" s="79">
        <v>0</v>
      </c>
      <c r="Z48" s="79">
        <v>0</v>
      </c>
      <c r="AA48" s="79">
        <v>0</v>
      </c>
      <c r="AB48" s="79">
        <v>0</v>
      </c>
      <c r="AC48" s="79">
        <v>0</v>
      </c>
      <c r="AD48" s="79">
        <v>0</v>
      </c>
      <c r="AE48" s="79">
        <v>0</v>
      </c>
    </row>
    <row r="49" spans="1:31">
      <c r="A49" t="s">
        <v>0</v>
      </c>
      <c r="B49" s="35">
        <v>158.74899899999991</v>
      </c>
      <c r="C49" s="35">
        <v>185.42850669999982</v>
      </c>
      <c r="D49" s="35">
        <v>50.27</v>
      </c>
      <c r="E49" s="35">
        <v>46.19</v>
      </c>
      <c r="F49" s="35">
        <v>33.03</v>
      </c>
      <c r="G49" s="35">
        <v>34.909999999999997</v>
      </c>
      <c r="H49" s="35">
        <v>-18.489999999999998</v>
      </c>
      <c r="I49" s="35">
        <v>-202.01</v>
      </c>
      <c r="J49" s="35">
        <v>-274.89999999999998</v>
      </c>
      <c r="K49" s="35">
        <v>-290.41000000000003</v>
      </c>
      <c r="L49" s="35">
        <v>-57.915999999999997</v>
      </c>
      <c r="M49" s="35">
        <v>62.243000000000002</v>
      </c>
      <c r="N49" s="35">
        <v>117.124</v>
      </c>
      <c r="O49" s="35">
        <v>165.03200000000001</v>
      </c>
      <c r="P49" s="35">
        <v>115.89069120000003</v>
      </c>
      <c r="Q49" s="35">
        <v>132.47802970000004</v>
      </c>
      <c r="R49" s="35">
        <v>338.84577150000001</v>
      </c>
      <c r="S49" s="35">
        <v>524.68927920000033</v>
      </c>
      <c r="T49" s="35">
        <v>178.95545779999989</v>
      </c>
      <c r="U49" s="35">
        <v>410.26566620000034</v>
      </c>
      <c r="V49" s="35">
        <v>410.63200000000001</v>
      </c>
      <c r="W49" s="35">
        <v>374.96499999999997</v>
      </c>
      <c r="X49" s="35">
        <v>-64.013999999999996</v>
      </c>
      <c r="Y49" s="35">
        <v>5.3070000000000004</v>
      </c>
      <c r="Z49" s="35">
        <v>57.491061500000171</v>
      </c>
      <c r="AA49" s="35">
        <v>189.86</v>
      </c>
      <c r="AB49" s="35">
        <v>10.596</v>
      </c>
      <c r="AC49" s="35">
        <v>23.009731299999771</v>
      </c>
      <c r="AD49" s="35">
        <v>24.331</v>
      </c>
      <c r="AE49" s="35">
        <v>-14.651999999999999</v>
      </c>
    </row>
    <row r="50" spans="1:31">
      <c r="A50" s="26" t="s">
        <v>364</v>
      </c>
      <c r="B50" s="35">
        <v>2642</v>
      </c>
      <c r="C50" s="35">
        <v>2889</v>
      </c>
      <c r="D50" s="35">
        <v>748.36300000000006</v>
      </c>
      <c r="E50" s="35">
        <v>1550.768</v>
      </c>
      <c r="F50" s="35">
        <v>2378.3209999999999</v>
      </c>
      <c r="G50" s="35">
        <v>3351.107</v>
      </c>
      <c r="H50" s="35">
        <v>866.601</v>
      </c>
      <c r="I50" s="35">
        <v>1700.799</v>
      </c>
      <c r="J50" s="35">
        <v>2452.09</v>
      </c>
      <c r="K50" s="35">
        <v>3355.7020000000002</v>
      </c>
      <c r="L50" s="35">
        <v>813.81399999999996</v>
      </c>
      <c r="M50" s="35">
        <v>1441.3889999999999</v>
      </c>
      <c r="N50" s="35">
        <v>2109.944</v>
      </c>
      <c r="O50" s="35">
        <v>2993.6239999999998</v>
      </c>
      <c r="P50" s="35">
        <v>771.22549048737164</v>
      </c>
      <c r="Q50" s="35">
        <v>1536.5648747825555</v>
      </c>
      <c r="R50" s="35">
        <v>2279.8672243650526</v>
      </c>
      <c r="S50" s="35">
        <v>3245.5389306114735</v>
      </c>
      <c r="T50" s="35">
        <v>916.98895562523933</v>
      </c>
      <c r="U50" s="35">
        <v>1735.6080788055415</v>
      </c>
      <c r="V50" s="35">
        <v>2701.37</v>
      </c>
      <c r="W50" s="35">
        <v>3867.6109999999999</v>
      </c>
      <c r="X50" s="35">
        <v>1084.106</v>
      </c>
      <c r="Y50" s="35">
        <v>2119.5189999999998</v>
      </c>
      <c r="Z50" s="35">
        <v>3084.9261774710667</v>
      </c>
      <c r="AA50" s="35">
        <v>4210.2439999999997</v>
      </c>
      <c r="AB50" s="35">
        <v>1203.5309999999999</v>
      </c>
      <c r="AC50" s="35">
        <v>2398.8615281660877</v>
      </c>
      <c r="AD50" s="35">
        <v>3515.2739999999999</v>
      </c>
      <c r="AE50" s="35">
        <v>4866.9629999999997</v>
      </c>
    </row>
    <row r="51" spans="1:31">
      <c r="A51" t="s">
        <v>204</v>
      </c>
      <c r="B51" s="80">
        <v>6.0086676381529101</v>
      </c>
      <c r="C51" s="80">
        <v>6.4184322152993998</v>
      </c>
      <c r="D51" s="80">
        <v>6.72</v>
      </c>
      <c r="E51" s="80">
        <v>2.98</v>
      </c>
      <c r="F51" s="80">
        <v>1.39</v>
      </c>
      <c r="G51" s="80">
        <v>1.04</v>
      </c>
      <c r="H51" s="80">
        <v>-2.13</v>
      </c>
      <c r="I51" s="80">
        <v>-11.88</v>
      </c>
      <c r="J51" s="80">
        <v>-11.21</v>
      </c>
      <c r="K51" s="80">
        <v>-8.65</v>
      </c>
      <c r="L51" s="80">
        <v>-7.117</v>
      </c>
      <c r="M51" s="80">
        <v>4.3179999999999996</v>
      </c>
      <c r="N51" s="80">
        <v>5.5510000000000002</v>
      </c>
      <c r="O51" s="80">
        <v>5.5129999999999999</v>
      </c>
      <c r="P51" s="80">
        <v>15.026823235155721</v>
      </c>
      <c r="Q51" s="80">
        <v>8.6217010341816813</v>
      </c>
      <c r="R51" s="80">
        <v>14.862522162639063</v>
      </c>
      <c r="S51" s="80">
        <v>16.16647621297048</v>
      </c>
      <c r="T51" s="80">
        <v>19.616</v>
      </c>
      <c r="U51" s="80">
        <v>23.638151447321462</v>
      </c>
      <c r="V51" s="80">
        <v>15.201000000000001</v>
      </c>
      <c r="W51" s="80">
        <v>9.6950000000000003</v>
      </c>
      <c r="X51" s="80">
        <v>-5.9050000000000002</v>
      </c>
      <c r="Y51" s="80">
        <v>0.25</v>
      </c>
      <c r="Z51" s="80">
        <v>1.863612229033295</v>
      </c>
      <c r="AA51" s="80">
        <v>4.5090000000000003</v>
      </c>
      <c r="AB51" s="80">
        <v>0.88</v>
      </c>
      <c r="AC51" s="80">
        <v>0.9591938104735267</v>
      </c>
      <c r="AD51" s="80">
        <v>0.69199999999999995</v>
      </c>
      <c r="AE51" s="80">
        <v>-0.30099999999999999</v>
      </c>
    </row>
    <row r="52" spans="1:31">
      <c r="A52" t="s">
        <v>234</v>
      </c>
      <c r="B52" s="52">
        <v>0</v>
      </c>
      <c r="C52" s="52">
        <v>6.65974385600554</v>
      </c>
      <c r="D52" s="52">
        <v>6.34</v>
      </c>
      <c r="E52" s="52">
        <v>5.49</v>
      </c>
      <c r="F52" s="52">
        <v>1.89</v>
      </c>
      <c r="G52" s="52">
        <v>0</v>
      </c>
      <c r="H52" s="52">
        <v>0</v>
      </c>
      <c r="I52" s="52">
        <v>0</v>
      </c>
      <c r="J52" s="52">
        <v>0</v>
      </c>
      <c r="K52" s="52">
        <v>0</v>
      </c>
      <c r="L52" s="52">
        <v>0</v>
      </c>
      <c r="M52" s="52">
        <v>0</v>
      </c>
      <c r="N52" s="52">
        <v>0</v>
      </c>
      <c r="O52" s="52">
        <v>0</v>
      </c>
      <c r="P52" s="52">
        <v>0</v>
      </c>
      <c r="Q52" s="52">
        <v>0</v>
      </c>
      <c r="R52" s="52">
        <v>0</v>
      </c>
      <c r="S52" s="52">
        <v>0</v>
      </c>
      <c r="T52" s="52">
        <v>0</v>
      </c>
      <c r="U52" s="52">
        <v>0</v>
      </c>
      <c r="V52" s="52">
        <v>0</v>
      </c>
      <c r="W52" s="52">
        <v>0</v>
      </c>
      <c r="X52" s="52">
        <v>16.861999999999998</v>
      </c>
      <c r="Y52" s="52">
        <v>14.393000000000001</v>
      </c>
      <c r="Z52" s="52">
        <v>14.252042827177949</v>
      </c>
      <c r="AA52" s="52">
        <v>14.2</v>
      </c>
      <c r="AB52" s="52">
        <v>0</v>
      </c>
      <c r="AC52" s="52">
        <v>0</v>
      </c>
      <c r="AD52" s="52">
        <v>0</v>
      </c>
      <c r="AE52" s="52">
        <v>0</v>
      </c>
    </row>
    <row r="53" spans="1:31">
      <c r="A53" s="62" t="s">
        <v>388</v>
      </c>
      <c r="B53" s="52"/>
      <c r="C53" s="52"/>
      <c r="D53" s="52"/>
      <c r="E53" s="52"/>
      <c r="F53" s="52"/>
      <c r="G53" s="52"/>
      <c r="H53" s="52"/>
      <c r="I53" s="52"/>
      <c r="J53" s="52"/>
      <c r="K53" s="52"/>
      <c r="L53" s="52"/>
      <c r="M53" s="52"/>
      <c r="N53" s="52"/>
      <c r="O53" s="52"/>
      <c r="P53" s="52"/>
      <c r="Q53" s="52"/>
      <c r="R53" s="52">
        <v>-0.34102863170750447</v>
      </c>
      <c r="S53" s="52">
        <v>-0.70623093698899442</v>
      </c>
      <c r="T53" s="52">
        <v>-0.73199999999999998</v>
      </c>
      <c r="U53" s="52">
        <v>-0.64755402658270433</v>
      </c>
      <c r="V53" s="52">
        <v>-0.41499999999999998</v>
      </c>
      <c r="W53" s="52">
        <v>-0.28999999999999998</v>
      </c>
      <c r="X53" s="52">
        <v>0</v>
      </c>
      <c r="Y53" s="52">
        <v>0</v>
      </c>
      <c r="Z53" s="52">
        <v>0</v>
      </c>
      <c r="AA53" s="52">
        <v>0</v>
      </c>
      <c r="AB53" s="52">
        <v>0</v>
      </c>
      <c r="AC53" s="52">
        <v>0</v>
      </c>
      <c r="AD53" s="52">
        <v>0</v>
      </c>
      <c r="AE53" s="52">
        <v>0</v>
      </c>
    </row>
    <row r="54" spans="1:31">
      <c r="A54" t="s">
        <v>237</v>
      </c>
      <c r="B54" s="52">
        <v>7.9645309172132098E-2</v>
      </c>
      <c r="C54" s="52">
        <v>3.5666772125558901</v>
      </c>
      <c r="D54" s="52">
        <v>3.5470000000000002</v>
      </c>
      <c r="E54" s="52">
        <v>2.48</v>
      </c>
      <c r="F54" s="52">
        <v>2.71</v>
      </c>
      <c r="G54" s="52">
        <v>2.6</v>
      </c>
      <c r="H54" s="52">
        <v>2.36</v>
      </c>
      <c r="I54" s="52">
        <v>0.97</v>
      </c>
      <c r="J54" s="52">
        <v>-0.16</v>
      </c>
      <c r="K54" s="52">
        <v>-0.82</v>
      </c>
      <c r="L54" s="52">
        <v>-3.7570000000000001</v>
      </c>
      <c r="M54" s="52">
        <v>-3.9950000000000001</v>
      </c>
      <c r="N54" s="52">
        <v>-3.26</v>
      </c>
      <c r="O54" s="52">
        <v>-2.4670000000000001</v>
      </c>
      <c r="P54" s="52">
        <v>2.3328602148615651</v>
      </c>
      <c r="Q54" s="52">
        <v>2.3795349044884091</v>
      </c>
      <c r="R54" s="52">
        <v>2.7151092057824036</v>
      </c>
      <c r="S54" s="52">
        <v>3.1758840907158152</v>
      </c>
      <c r="T54" s="52">
        <v>4.0035993251472162</v>
      </c>
      <c r="U54" s="52">
        <v>4.9046631308332076</v>
      </c>
      <c r="V54" s="52">
        <v>4.4969999999999999</v>
      </c>
      <c r="W54" s="52">
        <v>3.512</v>
      </c>
      <c r="X54" s="52">
        <v>-0.61499999999999999</v>
      </c>
      <c r="Y54" s="52">
        <v>-0.81200000000000006</v>
      </c>
      <c r="Z54" s="52">
        <v>-1.0026076892970579</v>
      </c>
      <c r="AA54" s="52">
        <v>-0.59299999999999997</v>
      </c>
      <c r="AB54" s="52">
        <v>5.2999999999999999E-2</v>
      </c>
      <c r="AC54" s="52">
        <v>-1.2890146154327051</v>
      </c>
      <c r="AD54" s="52">
        <v>-1.8779999999999999</v>
      </c>
      <c r="AE54" s="52">
        <v>-2.613</v>
      </c>
    </row>
    <row r="55" spans="1:31">
      <c r="A55" s="29"/>
      <c r="B55" s="76"/>
      <c r="C55" s="76"/>
      <c r="D55" s="76"/>
      <c r="E55" s="76"/>
      <c r="F55" s="76"/>
      <c r="G55" s="76"/>
      <c r="H55" s="35"/>
      <c r="I55" s="35"/>
      <c r="J55" s="35"/>
      <c r="K55" s="35"/>
      <c r="L55" s="35"/>
      <c r="M55" s="35"/>
      <c r="N55" s="35"/>
      <c r="O55" s="35"/>
      <c r="P55" s="35"/>
      <c r="Q55" s="35"/>
      <c r="R55" s="35"/>
      <c r="S55" s="35"/>
      <c r="T55" s="35"/>
      <c r="U55" s="35"/>
      <c r="V55" s="35"/>
      <c r="W55" s="35"/>
      <c r="X55" s="35"/>
      <c r="Y55" s="35"/>
      <c r="Z55" s="35"/>
      <c r="AA55" s="35"/>
      <c r="AB55" s="35"/>
      <c r="AC55" s="35"/>
      <c r="AD55" s="35"/>
      <c r="AE55" s="35"/>
    </row>
    <row r="56" spans="1:31">
      <c r="A56" s="82" t="s">
        <v>228</v>
      </c>
      <c r="B56" s="76"/>
      <c r="C56" s="76"/>
      <c r="D56" s="76"/>
      <c r="E56" s="76"/>
      <c r="F56" s="76"/>
      <c r="G56" s="76"/>
      <c r="H56" s="35"/>
      <c r="I56" s="35"/>
      <c r="J56" s="35"/>
      <c r="K56" s="35"/>
      <c r="L56" s="35"/>
      <c r="M56" s="35"/>
      <c r="N56" s="35"/>
      <c r="O56" s="35"/>
      <c r="P56" s="35"/>
      <c r="Q56" s="35"/>
      <c r="R56" s="35"/>
      <c r="S56" s="35"/>
      <c r="T56" s="35"/>
      <c r="U56" s="35"/>
      <c r="V56" s="35"/>
      <c r="W56" s="35"/>
      <c r="X56" s="35"/>
      <c r="Y56" s="35"/>
      <c r="Z56" s="35"/>
      <c r="AA56" s="35"/>
      <c r="AB56" s="35"/>
      <c r="AC56" s="35"/>
      <c r="AD56" s="35"/>
      <c r="AE56" s="35"/>
    </row>
    <row r="57" spans="1:31" ht="14.25" customHeight="1">
      <c r="A57" s="25" t="s">
        <v>10</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row>
    <row r="58" spans="1:31">
      <c r="A58" s="27" t="s">
        <v>11</v>
      </c>
      <c r="B58" s="78">
        <v>572.34993159999976</v>
      </c>
      <c r="C58" s="78">
        <v>599.31778129999975</v>
      </c>
      <c r="D58" s="78">
        <v>172.57</v>
      </c>
      <c r="E58" s="78">
        <v>405.89</v>
      </c>
      <c r="F58" s="78">
        <v>450.43</v>
      </c>
      <c r="G58" s="78">
        <v>522.27</v>
      </c>
      <c r="H58" s="78">
        <v>86.61</v>
      </c>
      <c r="I58" s="78">
        <v>11.55</v>
      </c>
      <c r="J58" s="78">
        <v>42.99</v>
      </c>
      <c r="K58" s="78">
        <v>34.78</v>
      </c>
      <c r="L58" s="78">
        <v>9.0860000000000003</v>
      </c>
      <c r="M58" s="78">
        <v>106.99299999999999</v>
      </c>
      <c r="N58" s="78">
        <v>222.40600000000001</v>
      </c>
      <c r="O58" s="78">
        <v>244.33600000000001</v>
      </c>
      <c r="P58" s="78">
        <v>96.299410499999809</v>
      </c>
      <c r="Q58" s="78">
        <v>258.24067910000025</v>
      </c>
      <c r="R58" s="78">
        <v>415.98896419999937</v>
      </c>
      <c r="S58" s="78">
        <v>542.15846499999941</v>
      </c>
      <c r="T58" s="78">
        <v>145.00785150000002</v>
      </c>
      <c r="U58" s="78">
        <v>367.11526039999876</v>
      </c>
      <c r="V58" s="78">
        <v>494.30900000000003</v>
      </c>
      <c r="W58" s="78">
        <v>620.322</v>
      </c>
      <c r="X58" s="78">
        <v>161.58199999999999</v>
      </c>
      <c r="Y58" s="78">
        <v>372.2</v>
      </c>
      <c r="Z58" s="78">
        <v>500.1848410000004</v>
      </c>
      <c r="AA58" s="78">
        <v>637.40700000000004</v>
      </c>
      <c r="AB58" s="78">
        <v>144.81</v>
      </c>
      <c r="AC58" s="78">
        <v>338.07606529999993</v>
      </c>
      <c r="AD58" s="78">
        <v>303.44499999999999</v>
      </c>
      <c r="AE58" s="78">
        <v>450.19900000000001</v>
      </c>
    </row>
    <row r="59" spans="1:31">
      <c r="A59" s="67" t="s">
        <v>363</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row>
    <row r="60" spans="1:31">
      <c r="A60" s="68" t="s">
        <v>166</v>
      </c>
      <c r="B60" s="35">
        <v>34.438132199999998</v>
      </c>
      <c r="C60" s="35">
        <v>29.613285099999999</v>
      </c>
      <c r="D60" s="35">
        <v>10.08</v>
      </c>
      <c r="E60" s="35">
        <v>21.99</v>
      </c>
      <c r="F60" s="35">
        <v>35.28</v>
      </c>
      <c r="G60" s="35">
        <v>45.4</v>
      </c>
      <c r="H60" s="35">
        <v>11.98</v>
      </c>
      <c r="I60" s="35">
        <v>22.55</v>
      </c>
      <c r="J60" s="35">
        <v>33.54</v>
      </c>
      <c r="K60" s="35">
        <v>52.58</v>
      </c>
      <c r="L60" s="35">
        <v>11.57</v>
      </c>
      <c r="M60" s="35">
        <v>23.274999999999999</v>
      </c>
      <c r="N60" s="35">
        <v>35.283000000000001</v>
      </c>
      <c r="O60" s="35">
        <v>54.595999999999997</v>
      </c>
      <c r="P60" s="35">
        <v>32.551095000000004</v>
      </c>
      <c r="Q60" s="35">
        <v>65.559162799999996</v>
      </c>
      <c r="R60" s="35">
        <v>101.3399125</v>
      </c>
      <c r="S60" s="35">
        <v>137.17503250000001</v>
      </c>
      <c r="T60" s="35">
        <v>34.958388899999996</v>
      </c>
      <c r="U60" s="35">
        <v>70.93340160000001</v>
      </c>
      <c r="V60" s="35">
        <v>108.9</v>
      </c>
      <c r="W60" s="35">
        <v>145.43100000000001</v>
      </c>
      <c r="X60" s="35">
        <v>39.484999999999999</v>
      </c>
      <c r="Y60" s="35">
        <v>80.72</v>
      </c>
      <c r="Z60" s="35">
        <v>124.05464010000001</v>
      </c>
      <c r="AA60" s="35">
        <v>170.24</v>
      </c>
      <c r="AB60" s="35">
        <v>44.356000000000002</v>
      </c>
      <c r="AC60" s="35">
        <v>83.312358200000006</v>
      </c>
      <c r="AD60" s="35">
        <v>126.52500000000001</v>
      </c>
      <c r="AE60" s="35">
        <v>167.33699999999999</v>
      </c>
    </row>
    <row r="61" spans="1:31">
      <c r="A61" s="27" t="s">
        <v>2</v>
      </c>
      <c r="B61" s="79">
        <v>606.78806379999969</v>
      </c>
      <c r="C61" s="79">
        <v>628.93106639999974</v>
      </c>
      <c r="D61" s="79">
        <v>182.65</v>
      </c>
      <c r="E61" s="79">
        <v>427.87</v>
      </c>
      <c r="F61" s="79">
        <v>485.71</v>
      </c>
      <c r="G61" s="79">
        <v>567.66999999999996</v>
      </c>
      <c r="H61" s="79">
        <v>98.59</v>
      </c>
      <c r="I61" s="79">
        <v>34.1</v>
      </c>
      <c r="J61" s="79">
        <v>76.53</v>
      </c>
      <c r="K61" s="79">
        <v>87.37</v>
      </c>
      <c r="L61" s="79">
        <v>20.655999999999999</v>
      </c>
      <c r="M61" s="79">
        <v>130.268</v>
      </c>
      <c r="N61" s="79">
        <v>257.68900000000002</v>
      </c>
      <c r="O61" s="79">
        <v>298.93200000000002</v>
      </c>
      <c r="P61" s="79">
        <v>128.8505054999996</v>
      </c>
      <c r="Q61" s="79">
        <v>323.79984190000113</v>
      </c>
      <c r="R61" s="79">
        <v>517.32887669999968</v>
      </c>
      <c r="S61" s="79">
        <v>679.33349749999854</v>
      </c>
      <c r="T61" s="79">
        <v>179.96624040000009</v>
      </c>
      <c r="U61" s="79">
        <v>438.04866199999879</v>
      </c>
      <c r="V61" s="79">
        <v>603.20899999999995</v>
      </c>
      <c r="W61" s="79">
        <v>765.75300000000004</v>
      </c>
      <c r="X61" s="79">
        <v>201.06800000000001</v>
      </c>
      <c r="Y61" s="79">
        <v>452.91899999999998</v>
      </c>
      <c r="Z61" s="79">
        <v>624.23948110000038</v>
      </c>
      <c r="AA61" s="79">
        <v>807.64599999999996</v>
      </c>
      <c r="AB61" s="79">
        <v>189.166</v>
      </c>
      <c r="AC61" s="79">
        <v>421.38842350000021</v>
      </c>
      <c r="AD61" s="79">
        <v>429.97</v>
      </c>
      <c r="AE61" s="79">
        <v>617.53599999999994</v>
      </c>
    </row>
    <row r="62" spans="1:31">
      <c r="A62" s="27" t="s">
        <v>161</v>
      </c>
      <c r="B62" s="35">
        <v>4922.1987294</v>
      </c>
      <c r="C62" s="35">
        <v>5398.3891348000006</v>
      </c>
      <c r="D62" s="35">
        <v>1455.79</v>
      </c>
      <c r="E62" s="35">
        <v>3074.66</v>
      </c>
      <c r="F62" s="35">
        <v>4489.96</v>
      </c>
      <c r="G62" s="35">
        <v>5894.78</v>
      </c>
      <c r="H62" s="35">
        <v>1242.71</v>
      </c>
      <c r="I62" s="35">
        <v>2081.08</v>
      </c>
      <c r="J62" s="35">
        <v>3150.61</v>
      </c>
      <c r="K62" s="35">
        <v>4197.93</v>
      </c>
      <c r="L62" s="35">
        <v>905.10400000000004</v>
      </c>
      <c r="M62" s="35">
        <v>2115.2420000000002</v>
      </c>
      <c r="N62" s="35">
        <v>3326.5569999999998</v>
      </c>
      <c r="O62" s="35">
        <v>4703.6180000000004</v>
      </c>
      <c r="P62" s="35">
        <v>1597.0271083999999</v>
      </c>
      <c r="Q62" s="35">
        <v>3545.6233160000002</v>
      </c>
      <c r="R62" s="35">
        <v>5386.0185418000001</v>
      </c>
      <c r="S62" s="35">
        <v>7289.5365628</v>
      </c>
      <c r="T62" s="35">
        <v>1878.3100443000001</v>
      </c>
      <c r="U62" s="35">
        <v>3986.9015205999999</v>
      </c>
      <c r="V62" s="35">
        <v>5761.4979999999996</v>
      </c>
      <c r="W62" s="35">
        <v>7616.3630000000003</v>
      </c>
      <c r="X62" s="35">
        <v>1851.9469999999999</v>
      </c>
      <c r="Y62" s="35">
        <v>3893.34</v>
      </c>
      <c r="Z62" s="35">
        <v>5671.7198490999999</v>
      </c>
      <c r="AA62" s="35">
        <v>7585.0910000000003</v>
      </c>
      <c r="AB62" s="35">
        <v>1859.288</v>
      </c>
      <c r="AC62" s="35">
        <v>3846.4807102</v>
      </c>
      <c r="AD62" s="35">
        <v>5544.7749999999996</v>
      </c>
      <c r="AE62" s="35">
        <v>7316.9930000000004</v>
      </c>
    </row>
    <row r="63" spans="1:31">
      <c r="A63" s="27" t="s">
        <v>239</v>
      </c>
      <c r="B63" s="80">
        <v>11.627932212110577</v>
      </c>
      <c r="C63" s="80">
        <v>11.101789188122392</v>
      </c>
      <c r="D63" s="80">
        <v>11.85</v>
      </c>
      <c r="E63" s="80">
        <v>13.2</v>
      </c>
      <c r="F63" s="80">
        <v>10.029999999999999</v>
      </c>
      <c r="G63" s="80">
        <v>8.86</v>
      </c>
      <c r="H63" s="80">
        <v>6.97</v>
      </c>
      <c r="I63" s="80">
        <v>0.56000000000000005</v>
      </c>
      <c r="J63" s="80">
        <v>1.36</v>
      </c>
      <c r="K63" s="80">
        <v>0.83</v>
      </c>
      <c r="L63" s="80">
        <v>1.004</v>
      </c>
      <c r="M63" s="80">
        <v>5.0579999999999998</v>
      </c>
      <c r="N63" s="80">
        <v>6.6859999999999999</v>
      </c>
      <c r="O63" s="80">
        <v>5.1950000000000003</v>
      </c>
      <c r="P63" s="80">
        <v>6.0299170874111558</v>
      </c>
      <c r="Q63" s="80">
        <v>7.2833647594391699</v>
      </c>
      <c r="R63" s="80">
        <v>7.7234966974506296</v>
      </c>
      <c r="S63" s="80">
        <v>7.4374887940990222</v>
      </c>
      <c r="T63" s="80">
        <v>7.7201233065886443</v>
      </c>
      <c r="U63" s="80">
        <v>9.2080343219702083</v>
      </c>
      <c r="V63" s="80">
        <v>8.58</v>
      </c>
      <c r="W63" s="80">
        <v>8.1449999999999996</v>
      </c>
      <c r="X63" s="80">
        <v>8.7249999999999996</v>
      </c>
      <c r="Y63" s="80">
        <v>9.56</v>
      </c>
      <c r="Z63" s="80">
        <v>8.8189271386415555</v>
      </c>
      <c r="AA63" s="80">
        <v>8.4030000000000005</v>
      </c>
      <c r="AB63" s="80">
        <v>7.7880000000000003</v>
      </c>
      <c r="AC63" s="80">
        <v>8.7892307480835168</v>
      </c>
      <c r="AD63" s="80">
        <v>5.4729999999999999</v>
      </c>
      <c r="AE63" s="80">
        <v>6.1529999999999996</v>
      </c>
    </row>
    <row r="64" spans="1:31">
      <c r="A64" s="27" t="s">
        <v>55</v>
      </c>
      <c r="B64" s="52">
        <v>12.327581578039316</v>
      </c>
      <c r="C64" s="52">
        <v>11.650346996026627</v>
      </c>
      <c r="D64" s="52">
        <v>12.55</v>
      </c>
      <c r="E64" s="52">
        <v>13.92</v>
      </c>
      <c r="F64" s="52">
        <v>10.82</v>
      </c>
      <c r="G64" s="52">
        <v>9.6300000000000008</v>
      </c>
      <c r="H64" s="52">
        <v>7.93</v>
      </c>
      <c r="I64" s="52">
        <v>1.64</v>
      </c>
      <c r="J64" s="52">
        <v>2.4300000000000002</v>
      </c>
      <c r="K64" s="52">
        <v>2.08</v>
      </c>
      <c r="L64" s="52">
        <v>2.282</v>
      </c>
      <c r="M64" s="52">
        <v>6.1589999999999998</v>
      </c>
      <c r="N64" s="52">
        <v>7.7460000000000004</v>
      </c>
      <c r="O64" s="52">
        <v>6.3550000000000004</v>
      </c>
      <c r="P64" s="52">
        <v>8.0681476740297775</v>
      </c>
      <c r="Q64" s="52">
        <v>9.1323813344418205</v>
      </c>
      <c r="R64" s="52">
        <v>9.6050333411423612</v>
      </c>
      <c r="S64" s="52">
        <v>9.3192961122765574</v>
      </c>
      <c r="T64" s="52">
        <v>9.5812850996635692</v>
      </c>
      <c r="U64" s="52">
        <v>10.987195438277984</v>
      </c>
      <c r="V64" s="52">
        <v>10.47</v>
      </c>
      <c r="W64" s="52">
        <v>10.054</v>
      </c>
      <c r="X64" s="52">
        <v>10.856999999999999</v>
      </c>
      <c r="Y64" s="52">
        <v>11.632999999999999</v>
      </c>
      <c r="Z64" s="52">
        <v>11.006176216532557</v>
      </c>
      <c r="AA64" s="52">
        <v>10.648</v>
      </c>
      <c r="AB64" s="52">
        <v>10.173999999999999</v>
      </c>
      <c r="AC64" s="52">
        <v>10.955167989860785</v>
      </c>
      <c r="AD64" s="52">
        <v>7.7549999999999999</v>
      </c>
      <c r="AE64" s="52">
        <v>8.44</v>
      </c>
    </row>
    <row r="65" spans="1:31">
      <c r="A65" s="30"/>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row>
    <row r="66" spans="1:31">
      <c r="A66" s="25" t="s">
        <v>13</v>
      </c>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row>
    <row r="67" spans="1:31">
      <c r="A67" t="s">
        <v>11</v>
      </c>
      <c r="B67" s="35">
        <v>499.30837090000011</v>
      </c>
      <c r="C67" s="35">
        <v>557.89216919999944</v>
      </c>
      <c r="D67" s="35">
        <v>133.96</v>
      </c>
      <c r="E67" s="35">
        <v>302.51</v>
      </c>
      <c r="F67" s="35">
        <v>373.9</v>
      </c>
      <c r="G67" s="35">
        <v>487.88</v>
      </c>
      <c r="H67" s="35">
        <v>146.38</v>
      </c>
      <c r="I67" s="35">
        <v>230.72</v>
      </c>
      <c r="J67" s="35">
        <v>305.83</v>
      </c>
      <c r="K67" s="35">
        <v>451.52</v>
      </c>
      <c r="L67" s="35">
        <v>106.756</v>
      </c>
      <c r="M67" s="35">
        <v>219.548</v>
      </c>
      <c r="N67" s="35">
        <v>325.88900000000001</v>
      </c>
      <c r="O67" s="35">
        <v>475.01299999999998</v>
      </c>
      <c r="P67" s="35">
        <v>149.37659030000003</v>
      </c>
      <c r="Q67" s="35">
        <v>226.95823629999992</v>
      </c>
      <c r="R67" s="35">
        <v>385.25304679999931</v>
      </c>
      <c r="S67" s="35">
        <v>590.01559480000128</v>
      </c>
      <c r="T67" s="35">
        <v>193.56683759999987</v>
      </c>
      <c r="U67" s="35">
        <v>360.83311860000032</v>
      </c>
      <c r="V67" s="35">
        <v>513.94600000000003</v>
      </c>
      <c r="W67" s="35">
        <v>685.62400000000002</v>
      </c>
      <c r="X67" s="35">
        <v>149.547</v>
      </c>
      <c r="Y67" s="35">
        <v>336.51499999999999</v>
      </c>
      <c r="Z67" s="35">
        <v>511.09114680000107</v>
      </c>
      <c r="AA67" s="35">
        <v>751.74800000000005</v>
      </c>
      <c r="AB67" s="35">
        <v>196.488</v>
      </c>
      <c r="AC67" s="35">
        <v>386.8524304</v>
      </c>
      <c r="AD67" s="35">
        <v>491.74900000000002</v>
      </c>
      <c r="AE67" s="35">
        <v>724.85500000000002</v>
      </c>
    </row>
    <row r="68" spans="1:31">
      <c r="A68" s="67" t="s">
        <v>363</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row>
    <row r="69" spans="1:31">
      <c r="A69" s="68" t="s">
        <v>166</v>
      </c>
      <c r="B69" s="35">
        <v>2.8409887</v>
      </c>
      <c r="C69" s="35">
        <v>15.5278528</v>
      </c>
      <c r="D69" s="35">
        <v>4.43</v>
      </c>
      <c r="E69" s="35">
        <v>9.2200000000000006</v>
      </c>
      <c r="F69" s="35">
        <v>13.57</v>
      </c>
      <c r="G69" s="35">
        <v>19.559999999999999</v>
      </c>
      <c r="H69" s="35">
        <v>3.84</v>
      </c>
      <c r="I69" s="35">
        <v>7.66</v>
      </c>
      <c r="J69" s="35">
        <v>11.56</v>
      </c>
      <c r="K69" s="35">
        <v>15.78</v>
      </c>
      <c r="L69" s="35">
        <v>4.133</v>
      </c>
      <c r="M69" s="35">
        <v>8.6229999999999993</v>
      </c>
      <c r="N69" s="35">
        <v>12.465</v>
      </c>
      <c r="O69" s="35">
        <v>16.696000000000002</v>
      </c>
      <c r="P69" s="35">
        <v>4.6804750000000004</v>
      </c>
      <c r="Q69" s="35">
        <v>8.7846123999999985</v>
      </c>
      <c r="R69" s="35">
        <v>13.216569100000001</v>
      </c>
      <c r="S69" s="35">
        <v>17.501502800000001</v>
      </c>
      <c r="T69" s="35">
        <v>4.0045677</v>
      </c>
      <c r="U69" s="35">
        <v>8.1754733999999996</v>
      </c>
      <c r="V69" s="35">
        <v>12.548999999999999</v>
      </c>
      <c r="W69" s="35">
        <v>16.622</v>
      </c>
      <c r="X69" s="35">
        <v>15.278</v>
      </c>
      <c r="Y69" s="35">
        <v>30.85</v>
      </c>
      <c r="Z69" s="35">
        <v>45.145959500000004</v>
      </c>
      <c r="AA69" s="35">
        <v>59.231000000000002</v>
      </c>
      <c r="AB69" s="35">
        <v>13.551</v>
      </c>
      <c r="AC69" s="35">
        <v>26.786316299999999</v>
      </c>
      <c r="AD69" s="35">
        <v>39.320999999999998</v>
      </c>
      <c r="AE69" s="35">
        <v>51.654000000000003</v>
      </c>
    </row>
    <row r="70" spans="1:31">
      <c r="A70" s="64" t="s">
        <v>2</v>
      </c>
      <c r="B70" s="35">
        <v>502.14935959999991</v>
      </c>
      <c r="C70" s="35">
        <v>573.42002199999922</v>
      </c>
      <c r="D70" s="35">
        <v>138.38999999999999</v>
      </c>
      <c r="E70" s="35">
        <v>311.73</v>
      </c>
      <c r="F70" s="35">
        <v>387.47</v>
      </c>
      <c r="G70" s="35">
        <v>507.44</v>
      </c>
      <c r="H70" s="35">
        <v>150.22</v>
      </c>
      <c r="I70" s="35">
        <v>238.38</v>
      </c>
      <c r="J70" s="35">
        <v>317.39</v>
      </c>
      <c r="K70" s="35">
        <v>467.3</v>
      </c>
      <c r="L70" s="35">
        <v>110.889</v>
      </c>
      <c r="M70" s="35">
        <v>228.17099999999999</v>
      </c>
      <c r="N70" s="35">
        <v>338.35300000000001</v>
      </c>
      <c r="O70" s="35">
        <v>491.709</v>
      </c>
      <c r="P70" s="35">
        <v>154.05706529999998</v>
      </c>
      <c r="Q70" s="35">
        <v>235.74284870000008</v>
      </c>
      <c r="R70" s="35">
        <v>398.46961589999921</v>
      </c>
      <c r="S70" s="35">
        <v>607.51709760000119</v>
      </c>
      <c r="T70" s="35">
        <v>197.57140529999992</v>
      </c>
      <c r="U70" s="35">
        <v>369.00859200000019</v>
      </c>
      <c r="V70" s="35">
        <v>526.495</v>
      </c>
      <c r="W70" s="35">
        <v>702.24599999999998</v>
      </c>
      <c r="X70" s="35">
        <v>164.82499999999999</v>
      </c>
      <c r="Y70" s="35">
        <v>367.36500000000001</v>
      </c>
      <c r="Z70" s="35">
        <v>556.23710630000164</v>
      </c>
      <c r="AA70" s="35">
        <v>810.97900000000004</v>
      </c>
      <c r="AB70" s="35">
        <v>210.03899999999999</v>
      </c>
      <c r="AC70" s="35">
        <v>413.63874669999996</v>
      </c>
      <c r="AD70" s="35">
        <v>531.06899999999996</v>
      </c>
      <c r="AE70" s="35">
        <v>776.50800000000004</v>
      </c>
    </row>
    <row r="71" spans="1:31" s="26" customFormat="1">
      <c r="A71" s="64" t="s">
        <v>161</v>
      </c>
      <c r="B71" s="35">
        <v>2801.0370458000002</v>
      </c>
      <c r="C71" s="35">
        <v>3267.2655525</v>
      </c>
      <c r="D71" s="35">
        <v>846.2</v>
      </c>
      <c r="E71" s="35">
        <v>1682.21</v>
      </c>
      <c r="F71" s="35">
        <v>2456.5300000000002</v>
      </c>
      <c r="G71" s="35">
        <v>3386.16</v>
      </c>
      <c r="H71" s="35">
        <v>848.11</v>
      </c>
      <c r="I71" s="35">
        <v>1498.79</v>
      </c>
      <c r="J71" s="35">
        <v>2177.19</v>
      </c>
      <c r="K71" s="35">
        <v>3065.29</v>
      </c>
      <c r="L71" s="35">
        <v>755.89300000000003</v>
      </c>
      <c r="M71" s="35">
        <v>1503.6310000000001</v>
      </c>
      <c r="N71" s="35">
        <v>2227.067</v>
      </c>
      <c r="O71" s="35">
        <v>3158.6559999999999</v>
      </c>
      <c r="P71" s="35">
        <v>887.11403210000003</v>
      </c>
      <c r="Q71" s="35">
        <v>1669.0493546</v>
      </c>
      <c r="R71" s="35">
        <v>2610.9382357999998</v>
      </c>
      <c r="S71" s="35">
        <v>3747.3076054000003</v>
      </c>
      <c r="T71" s="35">
        <v>1090.1504898999999</v>
      </c>
      <c r="U71" s="35">
        <v>2134.6350208000003</v>
      </c>
      <c r="V71" s="35">
        <v>3111.7950000000001</v>
      </c>
      <c r="W71" s="35">
        <v>4231.3680000000004</v>
      </c>
      <c r="X71" s="35">
        <v>1202.9000000000001</v>
      </c>
      <c r="Y71" s="35">
        <v>2429.886</v>
      </c>
      <c r="Z71" s="35">
        <v>3582.0821223000003</v>
      </c>
      <c r="AA71" s="35">
        <v>4997.9669999999996</v>
      </c>
      <c r="AB71" s="35">
        <v>1214.126</v>
      </c>
      <c r="AC71" s="35">
        <v>2421.8714691</v>
      </c>
      <c r="AD71" s="35">
        <v>3539.6060000000002</v>
      </c>
      <c r="AE71" s="35">
        <v>4852.3119999999999</v>
      </c>
    </row>
    <row r="72" spans="1:31" s="26" customFormat="1">
      <c r="A72" s="27" t="s">
        <v>239</v>
      </c>
      <c r="B72" s="52">
        <v>17.825839599254369</v>
      </c>
      <c r="C72" s="52">
        <v>17.075201272609121</v>
      </c>
      <c r="D72" s="52">
        <v>15.83</v>
      </c>
      <c r="E72" s="52">
        <v>17.98</v>
      </c>
      <c r="F72" s="52">
        <v>15.22</v>
      </c>
      <c r="G72" s="52">
        <v>14.41</v>
      </c>
      <c r="H72" s="52">
        <v>17.260000000000002</v>
      </c>
      <c r="I72" s="52">
        <v>15.39</v>
      </c>
      <c r="J72" s="52">
        <v>14.047000000000001</v>
      </c>
      <c r="K72" s="52">
        <v>14.73</v>
      </c>
      <c r="L72" s="52">
        <v>14.122999999999999</v>
      </c>
      <c r="M72" s="52">
        <v>14.601000000000001</v>
      </c>
      <c r="N72" s="52">
        <v>14.632999999999999</v>
      </c>
      <c r="O72" s="52">
        <v>15.038</v>
      </c>
      <c r="P72" s="52">
        <v>16.838488051687328</v>
      </c>
      <c r="Q72" s="52">
        <v>13.598054226167106</v>
      </c>
      <c r="R72" s="52">
        <v>14.755348920843284</v>
      </c>
      <c r="S72" s="52">
        <v>15.745053700682778</v>
      </c>
      <c r="T72" s="52">
        <v>17.755974004814327</v>
      </c>
      <c r="U72" s="52">
        <v>16.903738347962182</v>
      </c>
      <c r="V72" s="52">
        <v>16.515999999999998</v>
      </c>
      <c r="W72" s="52">
        <v>16.202999999999999</v>
      </c>
      <c r="X72" s="52">
        <v>12.432</v>
      </c>
      <c r="Y72" s="52">
        <v>13.849</v>
      </c>
      <c r="Z72" s="52">
        <v>14.267990776041653</v>
      </c>
      <c r="AA72" s="52">
        <v>15.041</v>
      </c>
      <c r="AB72" s="52">
        <v>16.184000000000001</v>
      </c>
      <c r="AC72" s="52">
        <v>15.973284930094156</v>
      </c>
      <c r="AD72" s="52">
        <v>13.893000000000001</v>
      </c>
      <c r="AE72" s="52">
        <v>14.938000000000001</v>
      </c>
    </row>
    <row r="73" spans="1:31" s="26" customFormat="1">
      <c r="A73" s="27" t="s">
        <v>55</v>
      </c>
      <c r="B73" s="80">
        <v>17.927265915777337</v>
      </c>
      <c r="C73" s="80">
        <v>17.550456575567843</v>
      </c>
      <c r="D73" s="80">
        <v>16.350000000000001</v>
      </c>
      <c r="E73" s="80">
        <v>18.53</v>
      </c>
      <c r="F73" s="80">
        <v>15.77</v>
      </c>
      <c r="G73" s="80">
        <v>14.99</v>
      </c>
      <c r="H73" s="80">
        <v>17.71</v>
      </c>
      <c r="I73" s="80">
        <v>15.9</v>
      </c>
      <c r="J73" s="80">
        <v>14.58</v>
      </c>
      <c r="K73" s="80">
        <v>15.24</v>
      </c>
      <c r="L73" s="80">
        <v>14.67</v>
      </c>
      <c r="M73" s="80">
        <v>15.175000000000001</v>
      </c>
      <c r="N73" s="80">
        <v>15.193</v>
      </c>
      <c r="O73" s="80">
        <v>15.567</v>
      </c>
      <c r="P73" s="80">
        <v>17.366094969246735</v>
      </c>
      <c r="Q73" s="80">
        <v>14.124378530226123</v>
      </c>
      <c r="R73" s="80">
        <v>15.261548911282723</v>
      </c>
      <c r="S73" s="80">
        <v>16.212095765091394</v>
      </c>
      <c r="T73" s="80">
        <v>18.123314820334873</v>
      </c>
      <c r="U73" s="80">
        <v>17.286729975118011</v>
      </c>
      <c r="V73" s="80">
        <v>16.919</v>
      </c>
      <c r="W73" s="80">
        <v>16.596</v>
      </c>
      <c r="X73" s="80">
        <v>13.702</v>
      </c>
      <c r="Y73" s="80">
        <v>15.119</v>
      </c>
      <c r="Z73" s="80">
        <v>15.528318092909894</v>
      </c>
      <c r="AA73" s="80">
        <v>16.225999999999999</v>
      </c>
      <c r="AB73" s="80">
        <v>17.3</v>
      </c>
      <c r="AC73" s="80">
        <v>17.079302183353011</v>
      </c>
      <c r="AD73" s="80">
        <v>15.004</v>
      </c>
      <c r="AE73" s="80">
        <v>16.003</v>
      </c>
    </row>
    <row r="74" spans="1:31" s="26" customFormat="1" ht="17.25" customHeight="1">
      <c r="A74"/>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row>
    <row r="75" spans="1:31" s="26" customFormat="1" ht="17.25" customHeight="1">
      <c r="A75" s="32" t="s">
        <v>167</v>
      </c>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row>
    <row r="76" spans="1:31" s="26" customFormat="1">
      <c r="A76" s="27" t="s">
        <v>11</v>
      </c>
      <c r="B76" s="35">
        <v>-11.239348</v>
      </c>
      <c r="C76" s="35">
        <v>-14.212343599999997</v>
      </c>
      <c r="D76" s="35">
        <v>-5.35</v>
      </c>
      <c r="E76" s="35">
        <v>-6.43</v>
      </c>
      <c r="F76" s="35">
        <v>3.18</v>
      </c>
      <c r="G76" s="35">
        <v>-17.7</v>
      </c>
      <c r="H76" s="35">
        <v>-27.91</v>
      </c>
      <c r="I76" s="35">
        <v>-55.33</v>
      </c>
      <c r="J76" s="35">
        <v>-80.989999999999995</v>
      </c>
      <c r="K76" s="35">
        <v>-99.71</v>
      </c>
      <c r="L76" s="35">
        <v>-28.317</v>
      </c>
      <c r="M76" s="35">
        <v>-58.481999999999999</v>
      </c>
      <c r="N76" s="35">
        <v>-97.367999999999995</v>
      </c>
      <c r="O76" s="35">
        <v>-127.77200000000001</v>
      </c>
      <c r="P76" s="35">
        <v>-47.110157600000001</v>
      </c>
      <c r="Q76" s="35">
        <v>-90.615663599999976</v>
      </c>
      <c r="R76" s="35">
        <v>-129.80837120000001</v>
      </c>
      <c r="S76" s="35">
        <v>-176.7568492</v>
      </c>
      <c r="T76" s="35">
        <v>-37.9633094</v>
      </c>
      <c r="U76" s="35">
        <v>-82.3784536</v>
      </c>
      <c r="V76" s="35">
        <v>-115.221</v>
      </c>
      <c r="W76" s="35">
        <v>-152.10300000000001</v>
      </c>
      <c r="X76" s="35">
        <v>-40.375</v>
      </c>
      <c r="Y76" s="35">
        <v>-85.055999999999997</v>
      </c>
      <c r="Z76" s="35">
        <v>-119.90463399999999</v>
      </c>
      <c r="AA76" s="35">
        <v>-158.6</v>
      </c>
      <c r="AB76" s="35">
        <v>-35.536000000000001</v>
      </c>
      <c r="AC76" s="35">
        <v>-79.564281399999999</v>
      </c>
      <c r="AD76" s="35">
        <v>-113.223</v>
      </c>
      <c r="AE76" s="35">
        <v>-158.67099999999999</v>
      </c>
    </row>
    <row r="77" spans="1:31" s="26" customFormat="1">
      <c r="A77" s="67" t="s">
        <v>363</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row>
    <row r="78" spans="1:31" s="26" customFormat="1">
      <c r="A78" s="68" t="s">
        <v>166</v>
      </c>
      <c r="B78" s="35">
        <v>0</v>
      </c>
      <c r="C78" s="35">
        <v>0</v>
      </c>
      <c r="D78" s="35">
        <v>0</v>
      </c>
      <c r="E78" s="35">
        <v>0</v>
      </c>
      <c r="F78" s="35">
        <v>0.46</v>
      </c>
      <c r="G78" s="35">
        <v>0.55000000000000004</v>
      </c>
      <c r="H78" s="35">
        <v>0.16</v>
      </c>
      <c r="I78" s="35">
        <v>0.31</v>
      </c>
      <c r="J78" s="35">
        <v>0.46</v>
      </c>
      <c r="K78" s="35">
        <v>0.61</v>
      </c>
      <c r="L78" s="35">
        <v>0.153</v>
      </c>
      <c r="M78" s="35">
        <v>0.30599999999999999</v>
      </c>
      <c r="N78" s="35">
        <v>0.45900000000000002</v>
      </c>
      <c r="O78" s="35">
        <v>0.61199999999999999</v>
      </c>
      <c r="P78" s="35">
        <v>0.153</v>
      </c>
      <c r="Q78" s="35">
        <v>0.30599999999999999</v>
      </c>
      <c r="R78" s="35">
        <v>0.45900000000000002</v>
      </c>
      <c r="S78" s="35">
        <v>0.61199999999999999</v>
      </c>
      <c r="T78" s="35">
        <v>0.153</v>
      </c>
      <c r="U78" s="35">
        <v>0.30599999999999999</v>
      </c>
      <c r="V78" s="35">
        <v>0.45900000000000002</v>
      </c>
      <c r="W78" s="35">
        <v>0.61299999999999999</v>
      </c>
      <c r="X78" s="35">
        <v>0.14199999999999999</v>
      </c>
      <c r="Y78" s="35">
        <v>0.30399999999999999</v>
      </c>
      <c r="Z78" s="35">
        <v>0.45903739999999998</v>
      </c>
      <c r="AA78" s="35">
        <v>0.59299999999999997</v>
      </c>
      <c r="AB78" s="35">
        <v>-0.36899999999999999</v>
      </c>
      <c r="AC78" s="35">
        <v>-1.6503000000000002E-3</v>
      </c>
      <c r="AD78" s="35">
        <v>-8.9999999999999993E-3</v>
      </c>
      <c r="AE78" s="35">
        <v>2E-3</v>
      </c>
    </row>
    <row r="79" spans="1:31" s="26" customFormat="1">
      <c r="A79" s="27" t="s">
        <v>2</v>
      </c>
      <c r="B79" s="35">
        <v>-11.239348</v>
      </c>
      <c r="C79" s="35">
        <v>-14.212343599999997</v>
      </c>
      <c r="D79" s="35">
        <v>-5.35</v>
      </c>
      <c r="E79" s="35">
        <v>-6.43</v>
      </c>
      <c r="F79" s="35">
        <v>3.64</v>
      </c>
      <c r="G79" s="35">
        <v>-17.149999999999999</v>
      </c>
      <c r="H79" s="35">
        <v>-27.76</v>
      </c>
      <c r="I79" s="35">
        <v>-55.02</v>
      </c>
      <c r="J79" s="35">
        <v>-80.53</v>
      </c>
      <c r="K79" s="35">
        <v>-99.1</v>
      </c>
      <c r="L79" s="35">
        <v>-28.164000000000001</v>
      </c>
      <c r="M79" s="35">
        <v>-58.176000000000002</v>
      </c>
      <c r="N79" s="35">
        <v>-96.909000000000006</v>
      </c>
      <c r="O79" s="35">
        <v>-127.16</v>
      </c>
      <c r="P79" s="35">
        <v>-46.957157600000002</v>
      </c>
      <c r="Q79" s="35">
        <v>-90.309663599999979</v>
      </c>
      <c r="R79" s="35">
        <v>-129.34937120000001</v>
      </c>
      <c r="S79" s="35">
        <v>-176.14484920000001</v>
      </c>
      <c r="T79" s="35">
        <v>-37.810309400000001</v>
      </c>
      <c r="U79" s="35">
        <v>-82.072453599999989</v>
      </c>
      <c r="V79" s="35">
        <v>-114.762</v>
      </c>
      <c r="W79" s="35">
        <v>-151.49</v>
      </c>
      <c r="X79" s="35">
        <v>-40.234000000000002</v>
      </c>
      <c r="Y79" s="35">
        <v>-84.751999999999995</v>
      </c>
      <c r="Z79" s="35">
        <v>-119.44559659999999</v>
      </c>
      <c r="AA79" s="35">
        <v>-158.00700000000001</v>
      </c>
      <c r="AB79" s="35">
        <v>-35.905000000000001</v>
      </c>
      <c r="AC79" s="35">
        <v>-79.565931699999993</v>
      </c>
      <c r="AD79" s="35">
        <v>-113.232</v>
      </c>
      <c r="AE79" s="35">
        <v>-158.66900000000001</v>
      </c>
    </row>
    <row r="80" spans="1:31" s="26" customFormat="1">
      <c r="A80" s="27"/>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row>
    <row r="81" spans="1:31" s="26" customFormat="1">
      <c r="A81" s="25" t="s">
        <v>14</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row>
    <row r="82" spans="1:31" s="26" customFormat="1">
      <c r="A82" s="27" t="s">
        <v>11</v>
      </c>
      <c r="B82" s="35">
        <v>1060.4189545000006</v>
      </c>
      <c r="C82" s="35">
        <v>1142.997388599998</v>
      </c>
      <c r="D82" s="35">
        <v>301.19</v>
      </c>
      <c r="E82" s="35">
        <v>701.96</v>
      </c>
      <c r="F82" s="35">
        <v>827.51</v>
      </c>
      <c r="G82" s="35">
        <v>992.45</v>
      </c>
      <c r="H82" s="35">
        <v>205.07</v>
      </c>
      <c r="I82" s="35">
        <v>186.94</v>
      </c>
      <c r="J82" s="35">
        <v>267.82</v>
      </c>
      <c r="K82" s="35">
        <v>386.59</v>
      </c>
      <c r="L82" s="35">
        <v>87.525000000000006</v>
      </c>
      <c r="M82" s="35">
        <v>268.05900000000003</v>
      </c>
      <c r="N82" s="35">
        <v>450.92700000000002</v>
      </c>
      <c r="O82" s="35">
        <v>591.577</v>
      </c>
      <c r="P82" s="35">
        <v>198.56584320000007</v>
      </c>
      <c r="Q82" s="35">
        <v>394.5832518000002</v>
      </c>
      <c r="R82" s="35">
        <v>671.43363980000083</v>
      </c>
      <c r="S82" s="35">
        <v>955.41721060000123</v>
      </c>
      <c r="T82" s="35">
        <v>300.61137969999925</v>
      </c>
      <c r="U82" s="35">
        <v>645.56992539999908</v>
      </c>
      <c r="V82" s="35">
        <v>893.03499999999997</v>
      </c>
      <c r="W82" s="35">
        <v>1153.8430000000001</v>
      </c>
      <c r="X82" s="35">
        <v>270.75400000000002</v>
      </c>
      <c r="Y82" s="35">
        <v>623.65899999999999</v>
      </c>
      <c r="Z82" s="35">
        <v>891.37135349999789</v>
      </c>
      <c r="AA82" s="35">
        <v>1230.5540000000001</v>
      </c>
      <c r="AB82" s="35">
        <v>305.762</v>
      </c>
      <c r="AC82" s="35">
        <v>645.36421430000019</v>
      </c>
      <c r="AD82" s="35">
        <v>681.971</v>
      </c>
      <c r="AE82" s="35">
        <v>1016.383</v>
      </c>
    </row>
    <row r="83" spans="1:31" s="26" customFormat="1">
      <c r="A83" s="67" t="s">
        <v>363</v>
      </c>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row>
    <row r="84" spans="1:31" s="26" customFormat="1">
      <c r="A84" s="68" t="s">
        <v>153</v>
      </c>
      <c r="B84" s="35">
        <v>37.279120899999995</v>
      </c>
      <c r="C84" s="35">
        <v>45.141137900000004</v>
      </c>
      <c r="D84" s="35">
        <v>14.54</v>
      </c>
      <c r="E84" s="35">
        <v>31.28</v>
      </c>
      <c r="F84" s="35">
        <v>49.42</v>
      </c>
      <c r="G84" s="35">
        <v>65.64</v>
      </c>
      <c r="H84" s="35">
        <v>15.98</v>
      </c>
      <c r="I84" s="35">
        <v>30.52</v>
      </c>
      <c r="J84" s="35">
        <v>45.56</v>
      </c>
      <c r="K84" s="35">
        <v>68.98</v>
      </c>
      <c r="L84" s="35">
        <v>15.856</v>
      </c>
      <c r="M84" s="35">
        <v>32.204000000000001</v>
      </c>
      <c r="N84" s="35">
        <v>48.206000000000003</v>
      </c>
      <c r="O84" s="35">
        <v>71.903999999999996</v>
      </c>
      <c r="P84" s="35">
        <v>37.384570000000004</v>
      </c>
      <c r="Q84" s="35">
        <v>74.649775199999993</v>
      </c>
      <c r="R84" s="35">
        <v>115.01548159999999</v>
      </c>
      <c r="S84" s="35">
        <v>155.28853529999998</v>
      </c>
      <c r="T84" s="35">
        <v>39.115956599999997</v>
      </c>
      <c r="U84" s="35">
        <v>79.414874999999995</v>
      </c>
      <c r="V84" s="35">
        <v>121.908</v>
      </c>
      <c r="W84" s="35">
        <v>162.666</v>
      </c>
      <c r="X84" s="35">
        <v>54.905000000000001</v>
      </c>
      <c r="Y84" s="35">
        <v>111.874</v>
      </c>
      <c r="Z84" s="35">
        <v>169.65963729999999</v>
      </c>
      <c r="AA84" s="35">
        <v>230.06399999999999</v>
      </c>
      <c r="AB84" s="35">
        <v>57.536999999999999</v>
      </c>
      <c r="AC84" s="35">
        <v>110.09702419999999</v>
      </c>
      <c r="AD84" s="35">
        <v>165.83699999999999</v>
      </c>
      <c r="AE84" s="35">
        <v>218.99199999999999</v>
      </c>
    </row>
    <row r="85" spans="1:31" s="26" customFormat="1">
      <c r="A85" s="27" t="s">
        <v>2</v>
      </c>
      <c r="B85" s="35">
        <v>1097.6980754000012</v>
      </c>
      <c r="C85" s="35">
        <v>1188.1385264999981</v>
      </c>
      <c r="D85" s="35">
        <v>315.73</v>
      </c>
      <c r="E85" s="35">
        <v>733.24</v>
      </c>
      <c r="F85" s="35">
        <v>876.93</v>
      </c>
      <c r="G85" s="35">
        <v>1058.0899999999999</v>
      </c>
      <c r="H85" s="35">
        <v>221.05</v>
      </c>
      <c r="I85" s="35">
        <v>217.45</v>
      </c>
      <c r="J85" s="35">
        <v>313.38</v>
      </c>
      <c r="K85" s="35">
        <v>455.57</v>
      </c>
      <c r="L85" s="35">
        <v>103.381</v>
      </c>
      <c r="M85" s="35">
        <v>300.26299999999998</v>
      </c>
      <c r="N85" s="35">
        <v>499.13299999999998</v>
      </c>
      <c r="O85" s="35">
        <v>663.48099999999999</v>
      </c>
      <c r="P85" s="35">
        <v>235.95041320000013</v>
      </c>
      <c r="Q85" s="35">
        <v>469.23302700000073</v>
      </c>
      <c r="R85" s="35">
        <v>786.44912140000167</v>
      </c>
      <c r="S85" s="35">
        <v>1110.7057459000018</v>
      </c>
      <c r="T85" s="35">
        <v>339.72733629999908</v>
      </c>
      <c r="U85" s="35">
        <v>724.98480039999902</v>
      </c>
      <c r="V85" s="35">
        <v>1014.943</v>
      </c>
      <c r="W85" s="35">
        <v>1316.509</v>
      </c>
      <c r="X85" s="35">
        <v>325.65899999999999</v>
      </c>
      <c r="Y85" s="35">
        <v>735.53300000000002</v>
      </c>
      <c r="Z85" s="35">
        <v>1061.0309907999958</v>
      </c>
      <c r="AA85" s="35">
        <v>1460.6179999999999</v>
      </c>
      <c r="AB85" s="35">
        <v>363.3</v>
      </c>
      <c r="AC85" s="35">
        <v>755.46123850000049</v>
      </c>
      <c r="AD85" s="35">
        <v>847.80700000000002</v>
      </c>
      <c r="AE85" s="35">
        <v>1235.375</v>
      </c>
    </row>
    <row r="86" spans="1:31" s="26" customFormat="1">
      <c r="A86" t="s">
        <v>161</v>
      </c>
      <c r="B86" s="35">
        <v>7723.2357751999998</v>
      </c>
      <c r="C86" s="35">
        <v>8665.6546872999988</v>
      </c>
      <c r="D86" s="35">
        <v>2301.9899999999998</v>
      </c>
      <c r="E86" s="35">
        <v>4756.87</v>
      </c>
      <c r="F86" s="35">
        <v>6946.49</v>
      </c>
      <c r="G86" s="35">
        <v>9280.94</v>
      </c>
      <c r="H86" s="35">
        <v>2090.8200000000002</v>
      </c>
      <c r="I86" s="35">
        <v>3579.87</v>
      </c>
      <c r="J86" s="35">
        <v>5327.8</v>
      </c>
      <c r="K86" s="35">
        <v>7263.23</v>
      </c>
      <c r="L86" s="35">
        <v>1660.9970000000001</v>
      </c>
      <c r="M86" s="35">
        <v>3618.873</v>
      </c>
      <c r="N86" s="35">
        <v>5553.6239999999998</v>
      </c>
      <c r="O86" s="35">
        <v>7862.2740000000003</v>
      </c>
      <c r="P86" s="35">
        <v>2484.1411405000003</v>
      </c>
      <c r="Q86" s="35">
        <v>5214.6726705999999</v>
      </c>
      <c r="R86" s="35">
        <v>7996.9567776000004</v>
      </c>
      <c r="S86" s="35">
        <v>11036.844168199999</v>
      </c>
      <c r="T86" s="35">
        <v>2968.4605342</v>
      </c>
      <c r="U86" s="35">
        <v>6121.5365413999998</v>
      </c>
      <c r="V86" s="35">
        <v>8873.2929999999997</v>
      </c>
      <c r="W86" s="35">
        <v>11847.731</v>
      </c>
      <c r="X86" s="35">
        <v>3054.8470000000002</v>
      </c>
      <c r="Y86" s="35">
        <v>6323.2259999999997</v>
      </c>
      <c r="Z86" s="35">
        <v>9253.8019713999984</v>
      </c>
      <c r="AA86" s="35">
        <v>12583.058000000001</v>
      </c>
      <c r="AB86" s="35">
        <v>3073.415</v>
      </c>
      <c r="AC86" s="35">
        <v>6268.3521793</v>
      </c>
      <c r="AD86" s="35">
        <v>9084.3809999999994</v>
      </c>
      <c r="AE86" s="35">
        <v>12169.305</v>
      </c>
    </row>
    <row r="87" spans="1:31" s="26" customFormat="1">
      <c r="A87" t="s">
        <v>239</v>
      </c>
      <c r="B87" s="80">
        <v>13.730241900747085</v>
      </c>
      <c r="C87" s="80">
        <v>13.189971558353536</v>
      </c>
      <c r="D87" s="80">
        <v>13.08</v>
      </c>
      <c r="E87" s="80">
        <v>14.76</v>
      </c>
      <c r="F87" s="80">
        <v>11.91</v>
      </c>
      <c r="G87" s="80">
        <v>10.69</v>
      </c>
      <c r="H87" s="80">
        <v>9.81</v>
      </c>
      <c r="I87" s="80">
        <v>5.22</v>
      </c>
      <c r="J87" s="80">
        <v>5.03</v>
      </c>
      <c r="K87" s="80">
        <v>5.32</v>
      </c>
      <c r="L87" s="80">
        <v>5.2690000000000001</v>
      </c>
      <c r="M87" s="80">
        <v>7.407</v>
      </c>
      <c r="N87" s="80">
        <v>8.1199999999999992</v>
      </c>
      <c r="O87" s="80">
        <v>7.524</v>
      </c>
      <c r="P87" s="80">
        <v>7.9933398293155564</v>
      </c>
      <c r="Q87" s="80">
        <v>7.5667884970927437</v>
      </c>
      <c r="R87" s="80">
        <v>8.3961144029280081</v>
      </c>
      <c r="S87" s="80">
        <v>8.6566159315069697</v>
      </c>
      <c r="T87" s="80">
        <v>10.126844410987406</v>
      </c>
      <c r="U87" s="80">
        <v>10.54588045066799</v>
      </c>
      <c r="V87" s="80">
        <v>10.064</v>
      </c>
      <c r="W87" s="80">
        <v>9.7390000000000008</v>
      </c>
      <c r="X87" s="80">
        <v>8.8629999999999995</v>
      </c>
      <c r="Y87" s="80">
        <v>9.8629999999999995</v>
      </c>
      <c r="Z87" s="80">
        <v>9.632487881790551</v>
      </c>
      <c r="AA87" s="80">
        <v>9.7789999999999999</v>
      </c>
      <c r="AB87" s="80">
        <v>9.9489999999999998</v>
      </c>
      <c r="AC87" s="80">
        <v>10.295595969083998</v>
      </c>
      <c r="AD87" s="80">
        <v>7.5069999999999997</v>
      </c>
      <c r="AE87" s="80">
        <v>8.3520000000000003</v>
      </c>
    </row>
    <row r="88" spans="1:31" s="26" customFormat="1">
      <c r="A88" s="27" t="s">
        <v>55</v>
      </c>
      <c r="B88" s="52">
        <v>14.2</v>
      </c>
      <c r="C88" s="52">
        <v>13.7</v>
      </c>
      <c r="D88" s="52">
        <v>13.72</v>
      </c>
      <c r="E88" s="52">
        <v>15.41</v>
      </c>
      <c r="F88" s="52">
        <v>12.62</v>
      </c>
      <c r="G88" s="52">
        <v>11.4</v>
      </c>
      <c r="H88" s="52">
        <v>10.57</v>
      </c>
      <c r="I88" s="52">
        <v>6.07</v>
      </c>
      <c r="J88" s="52">
        <v>5.88</v>
      </c>
      <c r="K88" s="52">
        <v>6.27</v>
      </c>
      <c r="L88" s="52">
        <v>6.2240000000000002</v>
      </c>
      <c r="M88" s="52">
        <v>8.2970000000000006</v>
      </c>
      <c r="N88" s="52">
        <v>8.9879999999999995</v>
      </c>
      <c r="O88" s="52">
        <v>8.4390000000000001</v>
      </c>
      <c r="P88" s="52">
        <v>9.4982692147882162</v>
      </c>
      <c r="Q88" s="52">
        <v>8.9983217862456755</v>
      </c>
      <c r="R88" s="52">
        <v>9.8343550336910273</v>
      </c>
      <c r="S88" s="52">
        <v>10.063617180536323</v>
      </c>
      <c r="T88" s="52">
        <v>11.444563011229533</v>
      </c>
      <c r="U88" s="52">
        <v>11.843183414767189</v>
      </c>
      <c r="V88" s="52">
        <v>11.438000000000001</v>
      </c>
      <c r="W88" s="52">
        <v>11.112</v>
      </c>
      <c r="X88" s="52">
        <v>10.66</v>
      </c>
      <c r="Y88" s="52">
        <v>11.632</v>
      </c>
      <c r="Z88" s="52">
        <v>11.465892549670308</v>
      </c>
      <c r="AA88" s="52">
        <v>11.608000000000001</v>
      </c>
      <c r="AB88" s="52">
        <v>11.821</v>
      </c>
      <c r="AC88" s="52">
        <v>12.051990968132936</v>
      </c>
      <c r="AD88" s="52">
        <v>9.3330000000000002</v>
      </c>
      <c r="AE88" s="52">
        <v>10.151999999999999</v>
      </c>
    </row>
    <row r="89" spans="1:31" s="26" customFormat="1">
      <c r="A89" s="27"/>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row>
    <row r="90" spans="1:31" s="26" customFormat="1">
      <c r="A90" s="32" t="s">
        <v>5</v>
      </c>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row>
    <row r="91" spans="1:31" s="26" customFormat="1">
      <c r="A91" s="32" t="s">
        <v>14</v>
      </c>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row>
    <row r="92" spans="1:31" s="26" customFormat="1">
      <c r="A92" s="31" t="s">
        <v>188</v>
      </c>
      <c r="B92" s="78">
        <v>0</v>
      </c>
      <c r="C92" s="78">
        <v>0</v>
      </c>
      <c r="D92" s="35">
        <v>0</v>
      </c>
      <c r="E92" s="35">
        <v>0</v>
      </c>
      <c r="F92" s="35">
        <v>-122</v>
      </c>
      <c r="G92" s="35">
        <v>-122</v>
      </c>
      <c r="H92" s="35">
        <v>0</v>
      </c>
      <c r="I92" s="35">
        <v>0</v>
      </c>
      <c r="J92" s="35">
        <v>-77</v>
      </c>
      <c r="K92" s="35">
        <v>-77</v>
      </c>
      <c r="L92" s="35">
        <v>0</v>
      </c>
      <c r="M92" s="35">
        <v>0</v>
      </c>
      <c r="N92" s="35">
        <v>0</v>
      </c>
      <c r="O92" s="35">
        <v>0</v>
      </c>
      <c r="P92" s="35">
        <v>0</v>
      </c>
      <c r="Q92" s="35">
        <v>-35</v>
      </c>
      <c r="R92" s="35">
        <v>-35</v>
      </c>
      <c r="S92" s="35">
        <v>-35</v>
      </c>
      <c r="T92" s="35">
        <v>0</v>
      </c>
      <c r="U92" s="35">
        <v>0</v>
      </c>
      <c r="V92" s="35">
        <v>0</v>
      </c>
      <c r="W92" s="35">
        <v>0</v>
      </c>
      <c r="X92" s="35">
        <v>0</v>
      </c>
      <c r="Y92" s="35">
        <v>0</v>
      </c>
      <c r="Z92" s="35">
        <v>0</v>
      </c>
      <c r="AA92" s="35">
        <v>0</v>
      </c>
      <c r="AB92" s="35">
        <v>0</v>
      </c>
      <c r="AC92" s="35">
        <v>0</v>
      </c>
      <c r="AD92" s="35">
        <v>-234.79</v>
      </c>
      <c r="AE92" s="35">
        <v>-234.79</v>
      </c>
    </row>
    <row r="93" spans="1:31" s="26" customFormat="1">
      <c r="A93" s="31" t="s">
        <v>189</v>
      </c>
      <c r="B93" s="78">
        <v>0</v>
      </c>
      <c r="C93" s="78">
        <v>0</v>
      </c>
      <c r="D93" s="35">
        <v>0</v>
      </c>
      <c r="E93" s="35">
        <v>90</v>
      </c>
      <c r="F93" s="35">
        <v>90</v>
      </c>
      <c r="G93" s="35">
        <v>90</v>
      </c>
      <c r="H93" s="35">
        <v>0</v>
      </c>
      <c r="I93" s="35">
        <v>0</v>
      </c>
      <c r="J93" s="35">
        <v>0</v>
      </c>
      <c r="K93" s="35">
        <v>0</v>
      </c>
      <c r="L93" s="35">
        <v>0</v>
      </c>
      <c r="M93" s="35">
        <v>0</v>
      </c>
      <c r="N93" s="35">
        <v>0</v>
      </c>
      <c r="O93" s="35">
        <v>0</v>
      </c>
      <c r="P93" s="35">
        <v>0</v>
      </c>
      <c r="Q93" s="35">
        <v>0</v>
      </c>
      <c r="R93" s="35">
        <v>0</v>
      </c>
      <c r="S93" s="35">
        <v>0</v>
      </c>
      <c r="T93" s="35">
        <v>0</v>
      </c>
      <c r="U93" s="35">
        <v>0</v>
      </c>
      <c r="V93" s="35">
        <v>0</v>
      </c>
      <c r="W93" s="35">
        <v>0</v>
      </c>
      <c r="X93" s="35">
        <v>0</v>
      </c>
      <c r="Y93" s="35">
        <v>0</v>
      </c>
      <c r="Z93" s="35">
        <v>0</v>
      </c>
      <c r="AA93" s="35">
        <v>0</v>
      </c>
      <c r="AB93" s="35">
        <v>0</v>
      </c>
      <c r="AC93" s="35">
        <v>0</v>
      </c>
      <c r="AD93" s="35">
        <v>0</v>
      </c>
      <c r="AE93" s="35">
        <v>0</v>
      </c>
    </row>
    <row r="94" spans="1:31" s="26" customFormat="1">
      <c r="A94" s="31" t="s">
        <v>190</v>
      </c>
      <c r="B94" s="78">
        <v>0</v>
      </c>
      <c r="C94" s="78">
        <v>0</v>
      </c>
      <c r="D94" s="78">
        <v>0</v>
      </c>
      <c r="E94" s="78">
        <v>90</v>
      </c>
      <c r="F94" s="78">
        <v>-32</v>
      </c>
      <c r="G94" s="78">
        <v>-32</v>
      </c>
      <c r="H94" s="78">
        <v>0</v>
      </c>
      <c r="I94" s="78">
        <v>0</v>
      </c>
      <c r="J94" s="78">
        <v>-77</v>
      </c>
      <c r="K94" s="78">
        <v>-77</v>
      </c>
      <c r="L94" s="78">
        <v>0</v>
      </c>
      <c r="M94" s="78">
        <v>0</v>
      </c>
      <c r="N94" s="78">
        <v>0</v>
      </c>
      <c r="O94" s="78">
        <v>0</v>
      </c>
      <c r="P94" s="78">
        <v>0</v>
      </c>
      <c r="Q94" s="78">
        <v>-35</v>
      </c>
      <c r="R94" s="78">
        <v>-35</v>
      </c>
      <c r="S94" s="78">
        <v>-35</v>
      </c>
      <c r="T94" s="78">
        <v>0</v>
      </c>
      <c r="U94" s="78">
        <v>0</v>
      </c>
      <c r="V94" s="78">
        <v>0</v>
      </c>
      <c r="W94" s="78">
        <v>0</v>
      </c>
      <c r="X94" s="78">
        <v>0</v>
      </c>
      <c r="Y94" s="78">
        <v>0</v>
      </c>
      <c r="Z94" s="78">
        <v>0</v>
      </c>
      <c r="AA94" s="78">
        <v>0</v>
      </c>
      <c r="AB94" s="78">
        <v>0</v>
      </c>
      <c r="AC94" s="78">
        <v>0</v>
      </c>
      <c r="AD94" s="78">
        <v>-234.79</v>
      </c>
      <c r="AE94" s="78">
        <v>-234.79</v>
      </c>
    </row>
    <row r="95" spans="1:31" s="26" customFormat="1">
      <c r="A95" s="34"/>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row>
    <row r="96" spans="1:31" s="26" customFormat="1">
      <c r="A96" t="s">
        <v>229</v>
      </c>
      <c r="B96" s="78">
        <v>1060.4189545000006</v>
      </c>
      <c r="C96" s="78">
        <v>1142.997388599998</v>
      </c>
      <c r="D96" s="78">
        <v>301.19</v>
      </c>
      <c r="E96" s="78">
        <v>611.96</v>
      </c>
      <c r="F96" s="78">
        <v>859.51</v>
      </c>
      <c r="G96" s="78">
        <v>1024.45</v>
      </c>
      <c r="H96" s="78">
        <v>205.07</v>
      </c>
      <c r="I96" s="78">
        <v>186.94</v>
      </c>
      <c r="J96" s="78">
        <v>344.82</v>
      </c>
      <c r="K96" s="78">
        <v>463.59</v>
      </c>
      <c r="L96" s="78">
        <v>87.525000000000006</v>
      </c>
      <c r="M96" s="78">
        <v>268.05900000000003</v>
      </c>
      <c r="N96" s="78">
        <v>450.92700000000002</v>
      </c>
      <c r="O96" s="78">
        <v>591.577</v>
      </c>
      <c r="P96" s="78">
        <v>198.56584320000007</v>
      </c>
      <c r="Q96" s="78">
        <v>429.5832518000002</v>
      </c>
      <c r="R96" s="78">
        <v>706.43363980000083</v>
      </c>
      <c r="S96" s="78">
        <v>990.41721060000123</v>
      </c>
      <c r="T96" s="78">
        <v>300.61137969999925</v>
      </c>
      <c r="U96" s="78">
        <v>645.56992539999908</v>
      </c>
      <c r="V96" s="78">
        <v>893.03499999999997</v>
      </c>
      <c r="W96" s="78">
        <v>1153.8430000000001</v>
      </c>
      <c r="X96" s="78">
        <v>270.75400000000002</v>
      </c>
      <c r="Y96" s="78">
        <v>623.65899999999999</v>
      </c>
      <c r="Z96" s="78">
        <v>891.37135349999789</v>
      </c>
      <c r="AA96" s="78">
        <v>1230.5540000000001</v>
      </c>
      <c r="AB96" s="78">
        <v>305.762</v>
      </c>
      <c r="AC96" s="78">
        <v>645.36421430000019</v>
      </c>
      <c r="AD96" s="78">
        <v>916.76099999999997</v>
      </c>
      <c r="AE96" s="78">
        <v>1251.173</v>
      </c>
    </row>
    <row r="97" spans="1:31" s="26" customFormat="1">
      <c r="A97" t="s">
        <v>191</v>
      </c>
      <c r="B97" s="35">
        <v>1097.6980754000012</v>
      </c>
      <c r="C97" s="35">
        <v>1188.1385264999981</v>
      </c>
      <c r="D97" s="35">
        <v>315.73</v>
      </c>
      <c r="E97" s="35">
        <v>643.24</v>
      </c>
      <c r="F97" s="35">
        <v>908.93</v>
      </c>
      <c r="G97" s="35">
        <v>1089</v>
      </c>
      <c r="H97" s="35">
        <v>221.05</v>
      </c>
      <c r="I97" s="35">
        <v>217.45</v>
      </c>
      <c r="J97" s="35">
        <v>390.38</v>
      </c>
      <c r="K97" s="35">
        <v>532.57000000000005</v>
      </c>
      <c r="L97" s="35">
        <v>103.381</v>
      </c>
      <c r="M97" s="35">
        <v>300.26299999999998</v>
      </c>
      <c r="N97" s="35">
        <v>499.13299999999998</v>
      </c>
      <c r="O97" s="35">
        <v>663.48099999999999</v>
      </c>
      <c r="P97" s="35">
        <v>235.95041320000013</v>
      </c>
      <c r="Q97" s="35">
        <v>504.23302700000073</v>
      </c>
      <c r="R97" s="35">
        <v>821.44912140000167</v>
      </c>
      <c r="S97" s="35">
        <v>1145.7057459000018</v>
      </c>
      <c r="T97" s="35">
        <v>339.72733629999908</v>
      </c>
      <c r="U97" s="35">
        <v>724.98480039999902</v>
      </c>
      <c r="V97" s="35">
        <v>1014.943</v>
      </c>
      <c r="W97" s="35">
        <v>1316.509</v>
      </c>
      <c r="X97" s="35">
        <v>325.65899999999999</v>
      </c>
      <c r="Y97" s="35">
        <v>735.53300000000002</v>
      </c>
      <c r="Z97" s="35">
        <v>1061.0309907999958</v>
      </c>
      <c r="AA97" s="35">
        <v>1460.6179999999999</v>
      </c>
      <c r="AB97" s="35">
        <v>363.3</v>
      </c>
      <c r="AC97" s="35">
        <v>755.46123850000049</v>
      </c>
      <c r="AD97" s="35">
        <v>1082.597</v>
      </c>
      <c r="AE97" s="35">
        <v>1470.165</v>
      </c>
    </row>
    <row r="98" spans="1:31" s="26" customFormat="1">
      <c r="A98" t="s">
        <v>161</v>
      </c>
      <c r="B98" s="35">
        <v>7723.2357751999998</v>
      </c>
      <c r="C98" s="35">
        <v>8665.6546872999988</v>
      </c>
      <c r="D98" s="35">
        <v>2301.9899999999998</v>
      </c>
      <c r="E98" s="35">
        <v>4756.87</v>
      </c>
      <c r="F98" s="35">
        <v>6946.49</v>
      </c>
      <c r="G98" s="35">
        <v>9280.94</v>
      </c>
      <c r="H98" s="35">
        <v>2090.8200000000002</v>
      </c>
      <c r="I98" s="35">
        <v>3579.87</v>
      </c>
      <c r="J98" s="35">
        <v>5327.8</v>
      </c>
      <c r="K98" s="35">
        <v>7263.23</v>
      </c>
      <c r="L98" s="35">
        <v>1660.9970000000001</v>
      </c>
      <c r="M98" s="35">
        <v>3618.873</v>
      </c>
      <c r="N98" s="35">
        <v>5553.6239999999998</v>
      </c>
      <c r="O98" s="35">
        <v>7862.2740000000003</v>
      </c>
      <c r="P98" s="35">
        <v>2484.1411405000003</v>
      </c>
      <c r="Q98" s="35">
        <v>5214.6726705999999</v>
      </c>
      <c r="R98" s="35">
        <v>7996.9567776000004</v>
      </c>
      <c r="S98" s="35">
        <v>11036.844168199999</v>
      </c>
      <c r="T98" s="35">
        <v>2968.4605342</v>
      </c>
      <c r="U98" s="35">
        <v>6121.5365413999998</v>
      </c>
      <c r="V98" s="35">
        <v>8873.2929999999997</v>
      </c>
      <c r="W98" s="35">
        <v>11847.731</v>
      </c>
      <c r="X98" s="35">
        <v>3054.8470000000002</v>
      </c>
      <c r="Y98" s="35">
        <v>6323.2259999999997</v>
      </c>
      <c r="Z98" s="35">
        <v>9253.8019713999984</v>
      </c>
      <c r="AA98" s="35">
        <v>12583.058000000001</v>
      </c>
      <c r="AB98" s="35">
        <v>3073.415</v>
      </c>
      <c r="AC98" s="35">
        <v>6268.3521793</v>
      </c>
      <c r="AD98" s="35">
        <v>9084.3809999999994</v>
      </c>
      <c r="AE98" s="35">
        <v>12169.305</v>
      </c>
    </row>
    <row r="99" spans="1:31" s="26" customFormat="1">
      <c r="A99" t="s">
        <v>230</v>
      </c>
      <c r="B99" s="81">
        <v>13.730241900747099</v>
      </c>
      <c r="C99" s="81">
        <v>13.1899715583535</v>
      </c>
      <c r="D99" s="81">
        <v>13.08</v>
      </c>
      <c r="E99" s="81">
        <v>12.86</v>
      </c>
      <c r="F99" s="81">
        <v>12.37</v>
      </c>
      <c r="G99" s="81">
        <v>11.04</v>
      </c>
      <c r="H99" s="81">
        <v>9.81</v>
      </c>
      <c r="I99" s="81">
        <v>5.22</v>
      </c>
      <c r="J99" s="81">
        <v>6.47</v>
      </c>
      <c r="K99" s="81">
        <v>6.38</v>
      </c>
      <c r="L99" s="81">
        <v>5.2690000000000001</v>
      </c>
      <c r="M99" s="81">
        <v>7.407</v>
      </c>
      <c r="N99" s="81">
        <v>8.1199999999999992</v>
      </c>
      <c r="O99" s="81">
        <v>7.524</v>
      </c>
      <c r="P99" s="81">
        <v>7.9933398293155502</v>
      </c>
      <c r="Q99" s="81">
        <v>8.2379715647726801</v>
      </c>
      <c r="R99" s="81">
        <v>8.8337808924860983</v>
      </c>
      <c r="S99" s="81">
        <v>8.9737355670350869</v>
      </c>
      <c r="T99" s="81">
        <v>10.126844410987394</v>
      </c>
      <c r="U99" s="81">
        <v>10.545880450667976</v>
      </c>
      <c r="V99" s="81">
        <v>10.064</v>
      </c>
      <c r="W99" s="81">
        <v>9.7390000000000008</v>
      </c>
      <c r="X99" s="81">
        <v>8.8629999999999995</v>
      </c>
      <c r="Y99" s="81">
        <v>9.8629999999999995</v>
      </c>
      <c r="Z99" s="81">
        <v>9.632487881790528</v>
      </c>
      <c r="AA99" s="81">
        <v>9.7789999999999999</v>
      </c>
      <c r="AB99" s="81">
        <v>9.9489999999999998</v>
      </c>
      <c r="AC99" s="81">
        <v>10.295595969084005</v>
      </c>
      <c r="AD99" s="81">
        <v>10.092000000000001</v>
      </c>
      <c r="AE99" s="81">
        <v>10.281000000000001</v>
      </c>
    </row>
    <row r="100" spans="1:31" s="26" customFormat="1">
      <c r="A100" t="s">
        <v>231</v>
      </c>
      <c r="B100" s="52">
        <v>14.212929753158701</v>
      </c>
      <c r="C100" s="52">
        <v>13.7108916680154</v>
      </c>
      <c r="D100" s="52">
        <v>13.72</v>
      </c>
      <c r="E100" s="52">
        <v>13.52</v>
      </c>
      <c r="F100" s="52">
        <v>13.08</v>
      </c>
      <c r="G100" s="52">
        <v>11.75</v>
      </c>
      <c r="H100" s="52">
        <v>10.57</v>
      </c>
      <c r="I100" s="52">
        <v>6.07</v>
      </c>
      <c r="J100" s="52">
        <v>7.33</v>
      </c>
      <c r="K100" s="52">
        <v>7.33</v>
      </c>
      <c r="L100" s="52">
        <v>6.2240000000000002</v>
      </c>
      <c r="M100" s="52">
        <v>8.2970000000000006</v>
      </c>
      <c r="N100" s="52">
        <v>8.9879999999999995</v>
      </c>
      <c r="O100" s="52">
        <v>8.4390000000000001</v>
      </c>
      <c r="P100" s="52">
        <v>9.4982692147882055</v>
      </c>
      <c r="Q100" s="52">
        <v>9.6695048539256376</v>
      </c>
      <c r="R100" s="52">
        <v>10.272021523249125</v>
      </c>
      <c r="S100" s="52">
        <v>10.38073681606447</v>
      </c>
      <c r="T100" s="52">
        <v>11.444563011229508</v>
      </c>
      <c r="U100" s="52">
        <v>11.843183414767209</v>
      </c>
      <c r="V100" s="52">
        <v>11.438000000000001</v>
      </c>
      <c r="W100" s="52">
        <v>11.112</v>
      </c>
      <c r="X100" s="52">
        <v>10.66</v>
      </c>
      <c r="Y100" s="52">
        <v>11.632</v>
      </c>
      <c r="Z100" s="52">
        <v>11.465892549670301</v>
      </c>
      <c r="AA100" s="52">
        <v>11.608000000000001</v>
      </c>
      <c r="AB100" s="52">
        <v>11.821</v>
      </c>
      <c r="AC100" s="52">
        <v>12.051990968132943</v>
      </c>
      <c r="AD100" s="52">
        <v>11.917</v>
      </c>
      <c r="AE100" s="52">
        <v>12.081</v>
      </c>
    </row>
    <row r="101" spans="1:31" s="26" customFormat="1">
      <c r="A101" s="27"/>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row>
    <row r="102" spans="1:31" s="26" customFormat="1">
      <c r="A102" s="34" t="s">
        <v>184</v>
      </c>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row>
    <row r="103" spans="1:31" s="26" customFormat="1">
      <c r="A103" s="27" t="s">
        <v>185</v>
      </c>
      <c r="B103" s="35">
        <v>-143.530641</v>
      </c>
      <c r="C103" s="35">
        <v>-143.70806580000001</v>
      </c>
      <c r="D103" s="35">
        <v>-18.940000000000001</v>
      </c>
      <c r="E103" s="35">
        <v>-42.04</v>
      </c>
      <c r="F103" s="35">
        <v>-117.12</v>
      </c>
      <c r="G103" s="35">
        <v>-242.57</v>
      </c>
      <c r="H103" s="35">
        <v>-100.31</v>
      </c>
      <c r="I103" s="35">
        <v>-145.05000000000001</v>
      </c>
      <c r="J103" s="35">
        <v>-201.45</v>
      </c>
      <c r="K103" s="35">
        <v>-266.85000000000002</v>
      </c>
      <c r="L103" s="35">
        <v>-32.783000000000001</v>
      </c>
      <c r="M103" s="35">
        <v>-51.49</v>
      </c>
      <c r="N103" s="35">
        <v>-72.956999999999994</v>
      </c>
      <c r="O103" s="35">
        <v>-155.39500000000001</v>
      </c>
      <c r="P103" s="35">
        <v>-17.423962</v>
      </c>
      <c r="Q103" s="35">
        <v>-38.309503800000002</v>
      </c>
      <c r="R103" s="35">
        <v>-60.269271400000001</v>
      </c>
      <c r="S103" s="35">
        <v>-129.96225759999999</v>
      </c>
      <c r="T103" s="35">
        <v>-17.2211161</v>
      </c>
      <c r="U103" s="35">
        <v>-42.306615600000001</v>
      </c>
      <c r="V103" s="35">
        <v>-81.739000000000004</v>
      </c>
      <c r="W103" s="35">
        <v>-163.018</v>
      </c>
      <c r="X103" s="35">
        <v>-23.257999999999999</v>
      </c>
      <c r="Y103" s="35">
        <v>-92.650999999999996</v>
      </c>
      <c r="Z103" s="35">
        <v>-126.1793686</v>
      </c>
      <c r="AA103" s="35">
        <v>-275.14600000000002</v>
      </c>
      <c r="AB103" s="35">
        <v>-35.344000000000001</v>
      </c>
      <c r="AC103" s="35">
        <v>-89.722294299999987</v>
      </c>
      <c r="AD103" s="35">
        <v>-133.20099999999999</v>
      </c>
      <c r="AE103" s="35">
        <v>-306.10500000000002</v>
      </c>
    </row>
    <row r="104" spans="1:31" s="26" customFormat="1">
      <c r="A104" s="27" t="s">
        <v>186</v>
      </c>
      <c r="B104" s="35">
        <v>-21.858301599999997</v>
      </c>
      <c r="C104" s="35">
        <v>-24.445592700000002</v>
      </c>
      <c r="D104" s="35">
        <v>-3.21</v>
      </c>
      <c r="E104" s="35">
        <v>-5.57</v>
      </c>
      <c r="F104" s="35">
        <v>-7.06</v>
      </c>
      <c r="G104" s="35">
        <v>-9.01</v>
      </c>
      <c r="H104" s="35">
        <v>-0.62</v>
      </c>
      <c r="I104" s="35">
        <v>-0.74</v>
      </c>
      <c r="J104" s="35">
        <v>-0.73</v>
      </c>
      <c r="K104" s="35">
        <v>-0.72</v>
      </c>
      <c r="L104" s="35">
        <v>0</v>
      </c>
      <c r="M104" s="35">
        <v>0</v>
      </c>
      <c r="N104" s="35">
        <v>0</v>
      </c>
      <c r="O104" s="35">
        <v>0</v>
      </c>
      <c r="P104" s="35">
        <v>0</v>
      </c>
      <c r="Q104" s="35">
        <v>0</v>
      </c>
      <c r="R104" s="35">
        <v>0</v>
      </c>
      <c r="S104" s="35">
        <v>0</v>
      </c>
      <c r="T104" s="35">
        <v>0</v>
      </c>
      <c r="U104" s="35">
        <v>-4.0375214999999995</v>
      </c>
      <c r="V104" s="35">
        <v>-6.9429999999999996</v>
      </c>
      <c r="W104" s="35">
        <v>-8.6839999999999993</v>
      </c>
      <c r="X104" s="35">
        <v>-1.6910000000000001</v>
      </c>
      <c r="Y104" s="35">
        <v>-3.0379999999999998</v>
      </c>
      <c r="Z104" s="35">
        <v>-6.3194280000000003</v>
      </c>
      <c r="AA104" s="35">
        <v>-9.4890000000000008</v>
      </c>
      <c r="AB104" s="35">
        <v>-5.1369999999999996</v>
      </c>
      <c r="AC104" s="35">
        <v>-10.992344999999998</v>
      </c>
      <c r="AD104" s="35">
        <v>-15.804</v>
      </c>
      <c r="AE104" s="35">
        <v>-28.285</v>
      </c>
    </row>
    <row r="105" spans="1:31" s="26" customFormat="1">
      <c r="A105" s="27" t="s">
        <v>187</v>
      </c>
      <c r="B105" s="79">
        <v>-0.77880000000000005</v>
      </c>
      <c r="C105" s="79">
        <v>-0.59960000000000002</v>
      </c>
      <c r="D105" s="79">
        <v>0</v>
      </c>
      <c r="E105" s="79">
        <v>-0.03</v>
      </c>
      <c r="F105" s="79">
        <v>-1.18</v>
      </c>
      <c r="G105" s="79">
        <v>-5.48</v>
      </c>
      <c r="H105" s="79">
        <v>-3.08</v>
      </c>
      <c r="I105" s="79">
        <v>-1.55</v>
      </c>
      <c r="J105" s="79">
        <v>-2.6</v>
      </c>
      <c r="K105" s="79">
        <v>-5.1100000000000003</v>
      </c>
      <c r="L105" s="79">
        <v>-0.88400000000000001</v>
      </c>
      <c r="M105" s="79">
        <v>-1.73</v>
      </c>
      <c r="N105" s="79">
        <v>-2.48</v>
      </c>
      <c r="O105" s="79">
        <v>-3.984</v>
      </c>
      <c r="P105" s="79">
        <v>-0.40132050000000008</v>
      </c>
      <c r="Q105" s="79">
        <v>-1.4699313999999999</v>
      </c>
      <c r="R105" s="79">
        <v>-3.0518882999999999</v>
      </c>
      <c r="S105" s="79">
        <v>-8.9770077999999991</v>
      </c>
      <c r="T105" s="79">
        <v>-0.41645559999999998</v>
      </c>
      <c r="U105" s="79">
        <v>-1.4073203999999999</v>
      </c>
      <c r="V105" s="79">
        <v>-14.787000000000001</v>
      </c>
      <c r="W105" s="79">
        <v>-18.931999999999999</v>
      </c>
      <c r="X105" s="79">
        <v>-4.18</v>
      </c>
      <c r="Y105" s="79">
        <v>-9.8339999999999996</v>
      </c>
      <c r="Z105" s="79">
        <v>-13.780737200000001</v>
      </c>
      <c r="AA105" s="79">
        <v>-31.332999999999998</v>
      </c>
      <c r="AB105" s="79">
        <v>-8.77</v>
      </c>
      <c r="AC105" s="79">
        <v>-21.546917499999999</v>
      </c>
      <c r="AD105" s="79">
        <v>-24.77</v>
      </c>
      <c r="AE105" s="79">
        <v>-28.945</v>
      </c>
    </row>
    <row r="106" spans="1:31" s="26" customFormat="1">
      <c r="A106" s="27" t="s">
        <v>240</v>
      </c>
      <c r="B106" s="35">
        <v>-166.16773360000002</v>
      </c>
      <c r="C106" s="35">
        <v>-168.75329490000001</v>
      </c>
      <c r="D106" s="35">
        <v>-22.14</v>
      </c>
      <c r="E106" s="35">
        <v>-47.63</v>
      </c>
      <c r="F106" s="35">
        <v>-125.35</v>
      </c>
      <c r="G106" s="35">
        <v>-257.05</v>
      </c>
      <c r="H106" s="35">
        <v>-104.01</v>
      </c>
      <c r="I106" s="35">
        <v>-147.35</v>
      </c>
      <c r="J106" s="35">
        <v>-204.77</v>
      </c>
      <c r="K106" s="35">
        <v>-272.68</v>
      </c>
      <c r="L106" s="35">
        <v>-33.665999999999997</v>
      </c>
      <c r="M106" s="35">
        <v>-53.22</v>
      </c>
      <c r="N106" s="35">
        <v>-75.436999999999998</v>
      </c>
      <c r="O106" s="35">
        <v>-159.37899999999999</v>
      </c>
      <c r="P106" s="35">
        <v>-17.8252825</v>
      </c>
      <c r="Q106" s="35">
        <v>-39.779435200000002</v>
      </c>
      <c r="R106" s="35">
        <v>-63.321159700000003</v>
      </c>
      <c r="S106" s="35">
        <v>-138.93926539999998</v>
      </c>
      <c r="T106" s="35">
        <v>-17.637571699999999</v>
      </c>
      <c r="U106" s="35">
        <v>-47.751457500000001</v>
      </c>
      <c r="V106" s="35">
        <v>-103.46899999999999</v>
      </c>
      <c r="W106" s="35">
        <v>-190.63399999999999</v>
      </c>
      <c r="X106" s="35">
        <v>-29.129000000000001</v>
      </c>
      <c r="Y106" s="35">
        <v>-105.52200000000001</v>
      </c>
      <c r="Z106" s="35">
        <v>-146.2795338</v>
      </c>
      <c r="AA106" s="35">
        <v>-315.96800000000002</v>
      </c>
      <c r="AB106" s="35">
        <v>-49.250999999999998</v>
      </c>
      <c r="AC106" s="35">
        <v>-122.26155679999999</v>
      </c>
      <c r="AD106" s="35">
        <v>-173.77600000000001</v>
      </c>
      <c r="AE106" s="35">
        <v>-363.33499999999998</v>
      </c>
    </row>
    <row r="107" spans="1:31" s="26" customFormat="1" ht="17.25" customHeight="1">
      <c r="A107" s="33"/>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row>
    <row r="108" spans="1:31">
      <c r="A108" s="3" t="s">
        <v>7</v>
      </c>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row>
    <row r="109" spans="1:31">
      <c r="A109" t="s">
        <v>72</v>
      </c>
      <c r="B109" s="35">
        <v>46.683171499999979</v>
      </c>
      <c r="C109" s="35">
        <v>70.809281899999064</v>
      </c>
      <c r="D109" s="35">
        <v>157.66</v>
      </c>
      <c r="E109" s="35">
        <v>112.29</v>
      </c>
      <c r="F109" s="35">
        <v>136.6</v>
      </c>
      <c r="G109" s="35">
        <v>416.64</v>
      </c>
      <c r="H109" s="35">
        <v>-2.4</v>
      </c>
      <c r="I109" s="35">
        <v>23.64</v>
      </c>
      <c r="J109" s="35">
        <v>44.62</v>
      </c>
      <c r="K109" s="35">
        <v>482.7</v>
      </c>
      <c r="L109" s="35">
        <v>-31.474</v>
      </c>
      <c r="M109" s="35">
        <v>144.506</v>
      </c>
      <c r="N109" s="35">
        <v>521.87699999999995</v>
      </c>
      <c r="O109" s="35">
        <v>-1130.0809999999999</v>
      </c>
      <c r="P109" s="35">
        <v>-79.468431199999387</v>
      </c>
      <c r="Q109" s="35">
        <v>-112.00473840000151</v>
      </c>
      <c r="R109" s="35">
        <v>-146.82610909999721</v>
      </c>
      <c r="S109" s="35">
        <v>322.96503219999835</v>
      </c>
      <c r="T109" s="35">
        <v>4.6990972999999965</v>
      </c>
      <c r="U109" s="35">
        <v>282.78585780000071</v>
      </c>
      <c r="V109" s="35">
        <v>543.29399999999998</v>
      </c>
      <c r="W109" s="35">
        <v>986.51700000000005</v>
      </c>
      <c r="X109" s="35">
        <v>-772.78399999999999</v>
      </c>
      <c r="Y109" s="35">
        <v>-730.55</v>
      </c>
      <c r="Z109" s="35">
        <v>-409.98416429999475</v>
      </c>
      <c r="AA109" s="35">
        <v>-48.856000000000002</v>
      </c>
      <c r="AB109" s="35">
        <v>44.41</v>
      </c>
      <c r="AC109" s="35">
        <v>259.65519289999929</v>
      </c>
      <c r="AD109" s="35">
        <v>549.67200000000003</v>
      </c>
      <c r="AE109" s="35">
        <v>908.65300000000002</v>
      </c>
    </row>
    <row r="110" spans="1:31">
      <c r="A110" s="67" t="s">
        <v>363</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row>
    <row r="111" spans="1:31">
      <c r="A111" s="68" t="s">
        <v>159</v>
      </c>
      <c r="B111" s="78">
        <v>7.2353232000000007</v>
      </c>
      <c r="C111" s="78">
        <v>7.7159723000000007</v>
      </c>
      <c r="D111" s="78">
        <v>2.76</v>
      </c>
      <c r="E111" s="78">
        <v>3.7</v>
      </c>
      <c r="F111" s="78">
        <v>6.1</v>
      </c>
      <c r="G111" s="78">
        <v>5.56</v>
      </c>
      <c r="H111" s="78">
        <v>0.47</v>
      </c>
      <c r="I111" s="78">
        <v>6.91</v>
      </c>
      <c r="J111" s="78">
        <v>15.68</v>
      </c>
      <c r="K111" s="78">
        <v>21.57</v>
      </c>
      <c r="L111" s="78">
        <v>3.8719999999999999</v>
      </c>
      <c r="M111" s="78">
        <v>8.3989999999999991</v>
      </c>
      <c r="N111" s="78">
        <v>14.019</v>
      </c>
      <c r="O111" s="78">
        <v>2.3610000000000002</v>
      </c>
      <c r="P111" s="78">
        <v>-6.1870085000000028</v>
      </c>
      <c r="Q111" s="78">
        <v>-0.33470719999999238</v>
      </c>
      <c r="R111" s="78">
        <v>21.941290600000013</v>
      </c>
      <c r="S111" s="78">
        <v>55.195425799999953</v>
      </c>
      <c r="T111" s="78">
        <v>33.260270800000015</v>
      </c>
      <c r="U111" s="78">
        <v>60.477331899999911</v>
      </c>
      <c r="V111" s="78">
        <v>85.213999999999999</v>
      </c>
      <c r="W111" s="78">
        <v>111.384</v>
      </c>
      <c r="X111" s="78">
        <v>10.682</v>
      </c>
      <c r="Y111" s="78">
        <v>58.667999999999999</v>
      </c>
      <c r="Z111" s="78">
        <v>81.938933500000019</v>
      </c>
      <c r="AA111" s="78">
        <v>121.602</v>
      </c>
      <c r="AB111" s="78">
        <v>18.547999999999998</v>
      </c>
      <c r="AC111" s="78">
        <v>42.182830100000004</v>
      </c>
      <c r="AD111" s="78">
        <v>59.262</v>
      </c>
      <c r="AE111" s="78">
        <v>79.527000000000001</v>
      </c>
    </row>
    <row r="112" spans="1:31">
      <c r="A112" s="68" t="s">
        <v>78</v>
      </c>
      <c r="B112" s="35">
        <v>286.53641110000001</v>
      </c>
      <c r="C112" s="35">
        <v>296.93856419999997</v>
      </c>
      <c r="D112" s="35">
        <v>21.53</v>
      </c>
      <c r="E112" s="35">
        <v>91.61</v>
      </c>
      <c r="F112" s="35">
        <v>199.35</v>
      </c>
      <c r="G112" s="35">
        <v>275.02</v>
      </c>
      <c r="H112" s="35">
        <v>18.010000000000002</v>
      </c>
      <c r="I112" s="35">
        <v>16.18</v>
      </c>
      <c r="J112" s="35">
        <v>49.52</v>
      </c>
      <c r="K112" s="35">
        <v>65.900000000000006</v>
      </c>
      <c r="L112" s="35">
        <v>50.813000000000002</v>
      </c>
      <c r="M112" s="35">
        <v>93.057000000000002</v>
      </c>
      <c r="N112" s="35">
        <v>121.6</v>
      </c>
      <c r="O112" s="35">
        <v>141.274</v>
      </c>
      <c r="P112" s="35">
        <v>44.033703099999983</v>
      </c>
      <c r="Q112" s="35">
        <v>162.0689769</v>
      </c>
      <c r="R112" s="35">
        <v>195.726011</v>
      </c>
      <c r="S112" s="35">
        <v>226.02081439999998</v>
      </c>
      <c r="T112" s="35">
        <v>49.177558399999995</v>
      </c>
      <c r="U112" s="35">
        <v>205.52358039999999</v>
      </c>
      <c r="V112" s="35">
        <v>253.76</v>
      </c>
      <c r="W112" s="35">
        <v>354.76900000000001</v>
      </c>
      <c r="X112" s="35">
        <v>42.832000000000001</v>
      </c>
      <c r="Y112" s="35">
        <v>105.404</v>
      </c>
      <c r="Z112" s="35">
        <v>202.15086250000002</v>
      </c>
      <c r="AA112" s="35">
        <v>333.04599999999999</v>
      </c>
      <c r="AB112" s="35">
        <v>111.61799999999999</v>
      </c>
      <c r="AC112" s="35">
        <v>177.56923989999999</v>
      </c>
      <c r="AD112" s="35">
        <v>272.17700000000002</v>
      </c>
      <c r="AE112" s="35">
        <v>314.93</v>
      </c>
    </row>
    <row r="113" spans="1:31">
      <c r="A113" s="68" t="s">
        <v>168</v>
      </c>
      <c r="B113" s="35">
        <v>826.20548120000001</v>
      </c>
      <c r="C113" s="35">
        <v>755.86328839999999</v>
      </c>
      <c r="D113" s="35">
        <v>35</v>
      </c>
      <c r="E113" s="35">
        <v>440.96</v>
      </c>
      <c r="F113" s="35">
        <v>440.9</v>
      </c>
      <c r="G113" s="35">
        <v>440.89</v>
      </c>
      <c r="H113" s="35">
        <v>0</v>
      </c>
      <c r="I113" s="35">
        <v>0</v>
      </c>
      <c r="J113" s="35">
        <v>0</v>
      </c>
      <c r="K113" s="35">
        <v>0</v>
      </c>
      <c r="L113" s="35">
        <v>0</v>
      </c>
      <c r="M113" s="35">
        <v>0</v>
      </c>
      <c r="N113" s="35">
        <v>0</v>
      </c>
      <c r="O113" s="35">
        <v>2102.69</v>
      </c>
      <c r="P113" s="35">
        <v>0</v>
      </c>
      <c r="Q113" s="35">
        <v>-3.56894</v>
      </c>
      <c r="R113" s="35">
        <v>-3.56894</v>
      </c>
      <c r="S113" s="35">
        <v>-3.56894</v>
      </c>
      <c r="T113" s="35">
        <v>0</v>
      </c>
      <c r="U113" s="35">
        <v>0</v>
      </c>
      <c r="V113" s="35">
        <v>0</v>
      </c>
      <c r="W113" s="35">
        <v>0</v>
      </c>
      <c r="X113" s="35">
        <v>902.73099999999999</v>
      </c>
      <c r="Y113" s="35">
        <v>1142.25</v>
      </c>
      <c r="Z113" s="35">
        <v>1142.2465652000001</v>
      </c>
      <c r="AA113" s="35">
        <v>1142.203</v>
      </c>
      <c r="AB113" s="35">
        <v>0</v>
      </c>
      <c r="AC113" s="35">
        <v>0</v>
      </c>
      <c r="AD113" s="35">
        <v>0</v>
      </c>
      <c r="AE113" s="35">
        <v>0</v>
      </c>
    </row>
    <row r="114" spans="1:31">
      <c r="A114" s="68" t="s">
        <v>387</v>
      </c>
      <c r="B114" s="35"/>
      <c r="C114" s="35"/>
      <c r="D114" s="35"/>
      <c r="E114" s="35"/>
      <c r="F114" s="35"/>
      <c r="G114" s="35"/>
      <c r="H114" s="35"/>
      <c r="I114" s="35"/>
      <c r="J114" s="35"/>
      <c r="K114" s="35"/>
      <c r="L114" s="35"/>
      <c r="M114" s="35"/>
      <c r="N114" s="35"/>
      <c r="O114" s="35"/>
      <c r="P114" s="35"/>
      <c r="Q114" s="35"/>
      <c r="R114" s="35">
        <v>8.0380000000000003</v>
      </c>
      <c r="S114" s="35">
        <v>8.0380000000000003</v>
      </c>
      <c r="T114" s="35">
        <v>0</v>
      </c>
      <c r="U114" s="35">
        <v>0</v>
      </c>
      <c r="V114" s="35">
        <v>0</v>
      </c>
      <c r="W114" s="35">
        <v>0</v>
      </c>
      <c r="X114" s="35">
        <v>0</v>
      </c>
      <c r="Y114" s="35">
        <v>0</v>
      </c>
      <c r="Z114" s="35">
        <v>0</v>
      </c>
      <c r="AA114" s="35">
        <v>0</v>
      </c>
      <c r="AB114" s="35">
        <v>0</v>
      </c>
      <c r="AC114" s="35">
        <v>0</v>
      </c>
      <c r="AD114" s="35">
        <v>0</v>
      </c>
      <c r="AE114" s="35">
        <v>0</v>
      </c>
    </row>
    <row r="115" spans="1:31">
      <c r="A115" t="s">
        <v>7</v>
      </c>
      <c r="B115" s="79">
        <v>1166.6603869999999</v>
      </c>
      <c r="C115" s="79">
        <v>1131.327106799999</v>
      </c>
      <c r="D115" s="79">
        <v>216.95</v>
      </c>
      <c r="E115" s="79">
        <v>648.54999999999995</v>
      </c>
      <c r="F115" s="79">
        <v>782.94</v>
      </c>
      <c r="G115" s="79">
        <v>1138.1099999999999</v>
      </c>
      <c r="H115" s="79">
        <v>16.09</v>
      </c>
      <c r="I115" s="79">
        <v>46.73</v>
      </c>
      <c r="J115" s="79">
        <v>109.81</v>
      </c>
      <c r="K115" s="79">
        <v>570.16</v>
      </c>
      <c r="L115" s="79">
        <v>23.210999999999999</v>
      </c>
      <c r="M115" s="79">
        <v>245.96100000000001</v>
      </c>
      <c r="N115" s="79">
        <v>657.49599999999998</v>
      </c>
      <c r="O115" s="79">
        <v>1116.2449999999999</v>
      </c>
      <c r="P115" s="79">
        <v>-41.621736599999409</v>
      </c>
      <c r="Q115" s="79">
        <v>46.160591299998487</v>
      </c>
      <c r="R115" s="79">
        <v>75.310252500002804</v>
      </c>
      <c r="S115" s="79">
        <v>608.65033239999832</v>
      </c>
      <c r="T115" s="79">
        <v>87.136926500000015</v>
      </c>
      <c r="U115" s="79">
        <v>548.78677010000058</v>
      </c>
      <c r="V115" s="79">
        <v>882.26800000000003</v>
      </c>
      <c r="W115" s="79">
        <v>1452.6690000000001</v>
      </c>
      <c r="X115" s="79">
        <v>183.46199999999999</v>
      </c>
      <c r="Y115" s="79">
        <v>575.77200000000005</v>
      </c>
      <c r="Z115" s="79">
        <v>1016.3521969000053</v>
      </c>
      <c r="AA115" s="79">
        <v>1547.9949999999999</v>
      </c>
      <c r="AB115" s="79">
        <v>174.57599999999999</v>
      </c>
      <c r="AC115" s="79">
        <v>479.4072628999993</v>
      </c>
      <c r="AD115" s="79">
        <v>881.11099999999999</v>
      </c>
      <c r="AE115" s="79">
        <v>1303.1110000000001</v>
      </c>
    </row>
    <row r="116" spans="1:31">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row>
    <row r="117" spans="1:31">
      <c r="A117" s="34" t="s">
        <v>169</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row>
    <row r="118" spans="1:31">
      <c r="A118" t="s">
        <v>170</v>
      </c>
      <c r="B118" s="35">
        <v>0</v>
      </c>
      <c r="C118" s="35">
        <v>12.805515799999998</v>
      </c>
      <c r="D118" s="35">
        <v>9.09</v>
      </c>
      <c r="E118" s="35">
        <v>13.83</v>
      </c>
      <c r="F118" s="35">
        <v>7.17</v>
      </c>
      <c r="G118" s="35">
        <v>3.69</v>
      </c>
      <c r="H118" s="35">
        <v>666.31</v>
      </c>
      <c r="I118" s="35">
        <v>872.39</v>
      </c>
      <c r="J118" s="35">
        <v>663.59</v>
      </c>
      <c r="K118" s="35">
        <v>403.27</v>
      </c>
      <c r="L118" s="35">
        <v>256.53100000000001</v>
      </c>
      <c r="M118" s="35">
        <v>253.25</v>
      </c>
      <c r="N118" s="35">
        <v>0.376</v>
      </c>
      <c r="O118" s="35">
        <v>1044.8019999999999</v>
      </c>
      <c r="P118" s="35">
        <v>1028.522833</v>
      </c>
      <c r="Q118" s="35">
        <v>1291.6029550999999</v>
      </c>
      <c r="R118" s="35">
        <v>305.59134090000003</v>
      </c>
      <c r="S118" s="35">
        <v>7.1236763999999999</v>
      </c>
      <c r="T118" s="35">
        <v>6.4298850000000005</v>
      </c>
      <c r="U118" s="35">
        <v>7.2721879999999999</v>
      </c>
      <c r="V118" s="35">
        <v>600.78899999999999</v>
      </c>
      <c r="W118" s="35">
        <v>642.49199999999996</v>
      </c>
      <c r="X118" s="35">
        <v>444.83300000000003</v>
      </c>
      <c r="Y118" s="35">
        <v>573.46299999999997</v>
      </c>
      <c r="Z118" s="35">
        <v>572.78316689999997</v>
      </c>
      <c r="AA118" s="35">
        <v>382.63299999999998</v>
      </c>
      <c r="AB118" s="35">
        <v>334.21100000000001</v>
      </c>
      <c r="AC118" s="35">
        <v>435.23981219999996</v>
      </c>
      <c r="AD118" s="35">
        <v>19.257999999999999</v>
      </c>
      <c r="AE118" s="35">
        <v>5.6120000000000001</v>
      </c>
    </row>
    <row r="119" spans="1:31">
      <c r="A119" t="s">
        <v>171</v>
      </c>
      <c r="B119" s="79">
        <v>0</v>
      </c>
      <c r="C119" s="79">
        <v>19.382124500000003</v>
      </c>
      <c r="D119" s="79">
        <v>19.61</v>
      </c>
      <c r="E119" s="79">
        <v>3.33</v>
      </c>
      <c r="F119" s="79">
        <v>0</v>
      </c>
      <c r="G119" s="79">
        <v>0</v>
      </c>
      <c r="H119" s="79">
        <v>0</v>
      </c>
      <c r="I119" s="79">
        <v>0</v>
      </c>
      <c r="J119" s="79">
        <v>0</v>
      </c>
      <c r="K119" s="79">
        <v>0</v>
      </c>
      <c r="L119" s="79">
        <v>0</v>
      </c>
      <c r="M119" s="79">
        <v>0</v>
      </c>
      <c r="N119" s="79">
        <v>0</v>
      </c>
      <c r="O119" s="79">
        <v>0</v>
      </c>
      <c r="P119" s="79">
        <v>0</v>
      </c>
      <c r="Q119" s="79">
        <v>0</v>
      </c>
      <c r="R119" s="79">
        <v>0</v>
      </c>
      <c r="S119" s="79">
        <v>0</v>
      </c>
      <c r="T119" s="79">
        <v>0</v>
      </c>
      <c r="U119" s="79">
        <v>0</v>
      </c>
      <c r="V119" s="79">
        <v>0</v>
      </c>
      <c r="W119" s="79">
        <v>0</v>
      </c>
      <c r="X119" s="79">
        <v>0</v>
      </c>
      <c r="Y119" s="79">
        <v>0</v>
      </c>
      <c r="Z119" s="79">
        <v>0</v>
      </c>
      <c r="AA119" s="79">
        <v>0</v>
      </c>
      <c r="AB119" s="79">
        <v>0</v>
      </c>
      <c r="AC119" s="79">
        <v>0</v>
      </c>
      <c r="AD119" s="79">
        <v>0</v>
      </c>
      <c r="AE119" s="79">
        <v>0</v>
      </c>
    </row>
    <row r="120" spans="1:31">
      <c r="A120" t="s">
        <v>477</v>
      </c>
      <c r="B120" s="79">
        <v>0</v>
      </c>
      <c r="C120" s="79">
        <v>0</v>
      </c>
      <c r="D120" s="79">
        <v>0</v>
      </c>
      <c r="E120" s="79">
        <v>0</v>
      </c>
      <c r="F120" s="79">
        <v>0</v>
      </c>
      <c r="G120" s="79">
        <v>0</v>
      </c>
      <c r="H120" s="79">
        <v>0</v>
      </c>
      <c r="I120" s="79">
        <v>0</v>
      </c>
      <c r="J120" s="79">
        <v>0</v>
      </c>
      <c r="K120" s="79">
        <v>0</v>
      </c>
      <c r="L120" s="79">
        <v>0</v>
      </c>
      <c r="M120" s="79">
        <v>0</v>
      </c>
      <c r="N120" s="79">
        <v>0</v>
      </c>
      <c r="O120" s="79">
        <v>0</v>
      </c>
      <c r="P120" s="79">
        <v>0</v>
      </c>
      <c r="Q120" s="79">
        <v>0</v>
      </c>
      <c r="R120" s="79">
        <v>0</v>
      </c>
      <c r="S120" s="79">
        <v>0</v>
      </c>
      <c r="T120" s="79">
        <v>0</v>
      </c>
      <c r="U120" s="79">
        <v>0</v>
      </c>
      <c r="V120" s="79">
        <v>231</v>
      </c>
      <c r="W120" s="79">
        <v>74</v>
      </c>
      <c r="X120" s="79">
        <v>77</v>
      </c>
      <c r="Y120" s="79">
        <v>851</v>
      </c>
      <c r="Z120" s="79">
        <v>151</v>
      </c>
      <c r="AA120" s="79">
        <v>153</v>
      </c>
      <c r="AB120" s="79">
        <v>145</v>
      </c>
      <c r="AC120" s="79">
        <v>148.62</v>
      </c>
      <c r="AD120" s="79">
        <v>547.41999999999996</v>
      </c>
      <c r="AE120" s="79">
        <v>544.28700000000003</v>
      </c>
    </row>
    <row r="121" spans="1:31">
      <c r="A121" t="s">
        <v>172</v>
      </c>
      <c r="B121" s="35">
        <v>84.23</v>
      </c>
      <c r="C121" s="35">
        <v>93.867000000000004</v>
      </c>
      <c r="D121" s="35">
        <v>97.48</v>
      </c>
      <c r="E121" s="35">
        <v>99.68</v>
      </c>
      <c r="F121" s="35">
        <v>6049.71</v>
      </c>
      <c r="G121" s="35">
        <v>989.96</v>
      </c>
      <c r="H121" s="35">
        <v>0</v>
      </c>
      <c r="I121" s="35">
        <v>0</v>
      </c>
      <c r="J121" s="35">
        <v>0</v>
      </c>
      <c r="K121" s="35">
        <v>0</v>
      </c>
      <c r="L121" s="35">
        <v>0</v>
      </c>
      <c r="M121" s="35">
        <v>0</v>
      </c>
      <c r="N121" s="35">
        <v>0</v>
      </c>
      <c r="O121" s="35">
        <v>0</v>
      </c>
      <c r="P121" s="35">
        <v>0</v>
      </c>
      <c r="Q121" s="35">
        <v>0</v>
      </c>
      <c r="R121" s="35">
        <v>0</v>
      </c>
      <c r="S121" s="35">
        <v>0</v>
      </c>
      <c r="T121" s="35">
        <v>0</v>
      </c>
      <c r="U121" s="35">
        <v>0</v>
      </c>
      <c r="V121" s="35">
        <v>0</v>
      </c>
      <c r="W121" s="35">
        <v>0</v>
      </c>
      <c r="X121" s="35">
        <v>0</v>
      </c>
      <c r="Y121" s="35">
        <v>0</v>
      </c>
      <c r="Z121" s="35">
        <v>0</v>
      </c>
      <c r="AA121" s="35">
        <v>0</v>
      </c>
      <c r="AB121" s="35">
        <v>0</v>
      </c>
      <c r="AC121" s="35">
        <v>0</v>
      </c>
      <c r="AD121" s="35">
        <v>0</v>
      </c>
      <c r="AE121" s="35">
        <v>0</v>
      </c>
    </row>
    <row r="122" spans="1:31" s="3" customFormat="1">
      <c r="A122" t="s">
        <v>173</v>
      </c>
      <c r="B122" s="35">
        <v>84.229585200000002</v>
      </c>
      <c r="C122" s="35">
        <v>126.05455309999999</v>
      </c>
      <c r="D122" s="35">
        <v>126.18</v>
      </c>
      <c r="E122" s="35">
        <v>116.84</v>
      </c>
      <c r="F122" s="35">
        <v>6056.88</v>
      </c>
      <c r="G122" s="35">
        <v>993.65</v>
      </c>
      <c r="H122" s="35">
        <v>666.31</v>
      </c>
      <c r="I122" s="35">
        <v>872.39</v>
      </c>
      <c r="J122" s="35">
        <v>663.59</v>
      </c>
      <c r="K122" s="35">
        <v>403.27</v>
      </c>
      <c r="L122" s="35">
        <v>256.53100000000001</v>
      </c>
      <c r="M122" s="35">
        <v>253.25</v>
      </c>
      <c r="N122" s="35">
        <v>0.376</v>
      </c>
      <c r="O122" s="35">
        <v>1044.8019999999999</v>
      </c>
      <c r="P122" s="35">
        <v>1028.522833</v>
      </c>
      <c r="Q122" s="35">
        <v>1291.6029550999999</v>
      </c>
      <c r="R122" s="35">
        <v>305.59134090000003</v>
      </c>
      <c r="S122" s="35">
        <v>7.1236763999999999</v>
      </c>
      <c r="T122" s="35">
        <v>6.4298850000000005</v>
      </c>
      <c r="U122" s="35">
        <v>7.2721879999999999</v>
      </c>
      <c r="V122" s="35">
        <v>831.43899999999996</v>
      </c>
      <c r="W122" s="35">
        <v>716.46500000000003</v>
      </c>
      <c r="X122" s="35">
        <v>521.66600000000005</v>
      </c>
      <c r="Y122" s="35">
        <v>1424.923</v>
      </c>
      <c r="Z122" s="35">
        <v>723.4501669</v>
      </c>
      <c r="AA122" s="35">
        <v>535.41999999999996</v>
      </c>
      <c r="AB122" s="35">
        <v>478.86399999999998</v>
      </c>
      <c r="AC122" s="35">
        <v>583.85981219999996</v>
      </c>
      <c r="AD122" s="35">
        <v>566.678</v>
      </c>
      <c r="AE122" s="35">
        <v>549.899</v>
      </c>
    </row>
    <row r="123" spans="1:31">
      <c r="A123" t="s">
        <v>174</v>
      </c>
      <c r="B123" s="78">
        <v>231.953</v>
      </c>
      <c r="C123" s="78">
        <v>208.29499999999999</v>
      </c>
      <c r="D123" s="78">
        <v>30.34</v>
      </c>
      <c r="E123" s="78">
        <v>16.54</v>
      </c>
      <c r="F123" s="78">
        <v>29.72</v>
      </c>
      <c r="G123" s="78">
        <v>234.31</v>
      </c>
      <c r="H123" s="78">
        <v>0</v>
      </c>
      <c r="I123" s="78">
        <v>0</v>
      </c>
      <c r="J123" s="78">
        <v>0</v>
      </c>
      <c r="K123" s="78">
        <v>0</v>
      </c>
      <c r="L123" s="78">
        <v>0</v>
      </c>
      <c r="M123" s="78">
        <v>0</v>
      </c>
      <c r="N123" s="78">
        <v>0</v>
      </c>
      <c r="O123" s="78">
        <v>0</v>
      </c>
      <c r="P123" s="78">
        <v>0</v>
      </c>
      <c r="Q123" s="78">
        <v>0</v>
      </c>
      <c r="R123" s="78">
        <v>0</v>
      </c>
      <c r="S123" s="78">
        <v>0</v>
      </c>
      <c r="T123" s="78">
        <v>0</v>
      </c>
      <c r="U123" s="78">
        <v>0</v>
      </c>
      <c r="V123" s="78">
        <v>0</v>
      </c>
      <c r="W123" s="78">
        <v>0</v>
      </c>
      <c r="X123" s="78">
        <v>0</v>
      </c>
      <c r="Y123" s="78">
        <v>0</v>
      </c>
      <c r="Z123" s="78">
        <v>0</v>
      </c>
      <c r="AA123" s="78">
        <v>0</v>
      </c>
      <c r="AB123" s="78">
        <v>0</v>
      </c>
      <c r="AC123" s="78">
        <v>0</v>
      </c>
      <c r="AD123" s="78">
        <v>0</v>
      </c>
      <c r="AE123" s="78">
        <v>0</v>
      </c>
    </row>
    <row r="124" spans="1:31">
      <c r="A124" t="s">
        <v>175</v>
      </c>
      <c r="B124" s="35">
        <v>0</v>
      </c>
      <c r="C124" s="35">
        <v>0</v>
      </c>
      <c r="D124" s="35">
        <v>0</v>
      </c>
      <c r="E124" s="35">
        <v>0</v>
      </c>
      <c r="F124" s="35">
        <v>0</v>
      </c>
      <c r="G124" s="35">
        <v>4.2</v>
      </c>
      <c r="H124" s="35">
        <v>11.22</v>
      </c>
      <c r="I124" s="35">
        <v>8.65</v>
      </c>
      <c r="J124" s="35">
        <v>9.06</v>
      </c>
      <c r="K124" s="35">
        <v>6.31</v>
      </c>
      <c r="L124" s="35">
        <v>6.4909999999999997</v>
      </c>
      <c r="M124" s="35">
        <v>6.0510000000000002</v>
      </c>
      <c r="N124" s="35">
        <v>12.547000000000001</v>
      </c>
      <c r="O124" s="35">
        <v>5.1100000000000003</v>
      </c>
      <c r="P124" s="35">
        <v>24.262</v>
      </c>
      <c r="Q124" s="35">
        <v>82.245000000000005</v>
      </c>
      <c r="R124" s="35">
        <v>135.99299999999999</v>
      </c>
      <c r="S124" s="35">
        <v>53.999000000000002</v>
      </c>
      <c r="T124" s="35">
        <v>35.06</v>
      </c>
      <c r="U124" s="35">
        <v>41.107999999999997</v>
      </c>
      <c r="V124" s="35">
        <v>17.919</v>
      </c>
      <c r="W124" s="35">
        <v>39.993000000000002</v>
      </c>
      <c r="X124" s="35">
        <v>19.763000000000002</v>
      </c>
      <c r="Y124" s="35">
        <v>23.896000000000001</v>
      </c>
      <c r="Z124" s="35">
        <v>80.203999999999994</v>
      </c>
      <c r="AA124" s="35">
        <v>51.488999999999997</v>
      </c>
      <c r="AB124" s="35">
        <v>13.965</v>
      </c>
      <c r="AC124" s="35">
        <v>18.655999999999999</v>
      </c>
      <c r="AD124" s="35">
        <v>15.536</v>
      </c>
      <c r="AE124" s="35">
        <v>9.5839999999999996</v>
      </c>
    </row>
    <row r="125" spans="1:31">
      <c r="A125" t="s">
        <v>176</v>
      </c>
      <c r="B125" s="35">
        <v>1.2501626000000001</v>
      </c>
      <c r="C125" s="35">
        <v>1.1818895</v>
      </c>
      <c r="D125" s="35">
        <v>1.2</v>
      </c>
      <c r="E125" s="35">
        <v>1.21</v>
      </c>
      <c r="F125" s="35">
        <v>1.23</v>
      </c>
      <c r="G125" s="35">
        <v>8.34</v>
      </c>
      <c r="H125" s="35">
        <v>1.79</v>
      </c>
      <c r="I125" s="35">
        <v>2.86</v>
      </c>
      <c r="J125" s="35">
        <v>2.25</v>
      </c>
      <c r="K125" s="35">
        <v>1.94</v>
      </c>
      <c r="L125" s="35">
        <v>1.9750000000000001</v>
      </c>
      <c r="M125" s="35">
        <v>2.1989999999999998</v>
      </c>
      <c r="N125" s="35">
        <v>1.786</v>
      </c>
      <c r="O125" s="35">
        <v>2.879</v>
      </c>
      <c r="P125" s="35">
        <v>5.2326988999999999</v>
      </c>
      <c r="Q125" s="35">
        <v>7.0321360000000004</v>
      </c>
      <c r="R125" s="35">
        <v>6.2342919999999999</v>
      </c>
      <c r="S125" s="35">
        <v>8.0328936999999989</v>
      </c>
      <c r="T125" s="35">
        <v>14.0742753</v>
      </c>
      <c r="U125" s="35">
        <v>11.7040282</v>
      </c>
      <c r="V125" s="35">
        <v>19.606000000000002</v>
      </c>
      <c r="W125" s="35">
        <v>14.343999999999999</v>
      </c>
      <c r="X125" s="35">
        <v>31.286000000000001</v>
      </c>
      <c r="Y125" s="35">
        <v>27.547000000000001</v>
      </c>
      <c r="Z125" s="35">
        <v>32.410616999999995</v>
      </c>
      <c r="AA125" s="35">
        <v>22.66</v>
      </c>
      <c r="AB125" s="35">
        <v>17.579000000000001</v>
      </c>
      <c r="AC125" s="35">
        <v>14.3224486</v>
      </c>
      <c r="AD125" s="35">
        <v>19.702000000000002</v>
      </c>
      <c r="AE125" s="35">
        <v>16.245000000000001</v>
      </c>
    </row>
    <row r="126" spans="1:31" s="3" customFormat="1">
      <c r="A126" t="s">
        <v>177</v>
      </c>
      <c r="B126" s="79">
        <v>317.43284190000003</v>
      </c>
      <c r="C126" s="79">
        <v>335.53122009999998</v>
      </c>
      <c r="D126" s="79">
        <v>157.72</v>
      </c>
      <c r="E126" s="79">
        <v>134.6</v>
      </c>
      <c r="F126" s="79">
        <v>6087.83</v>
      </c>
      <c r="G126" s="79">
        <v>1240.5</v>
      </c>
      <c r="H126" s="79">
        <v>679.32</v>
      </c>
      <c r="I126" s="79">
        <v>883.9</v>
      </c>
      <c r="J126" s="79">
        <v>674.9</v>
      </c>
      <c r="K126" s="79">
        <v>411.53</v>
      </c>
      <c r="L126" s="79">
        <v>264.99700000000001</v>
      </c>
      <c r="M126" s="79">
        <v>261.5</v>
      </c>
      <c r="N126" s="79">
        <v>14.71</v>
      </c>
      <c r="O126" s="79">
        <v>1052.7909999999999</v>
      </c>
      <c r="P126" s="79">
        <v>1058.0175319</v>
      </c>
      <c r="Q126" s="79">
        <v>1380.8800910999998</v>
      </c>
      <c r="R126" s="79">
        <v>447.81863290000001</v>
      </c>
      <c r="S126" s="79">
        <v>69.155570099999991</v>
      </c>
      <c r="T126" s="79">
        <v>55.564160299999998</v>
      </c>
      <c r="U126" s="79">
        <v>60.0842162</v>
      </c>
      <c r="V126" s="79">
        <v>868.96400000000006</v>
      </c>
      <c r="W126" s="79">
        <v>770.80200000000002</v>
      </c>
      <c r="X126" s="79">
        <v>572.71500000000003</v>
      </c>
      <c r="Y126" s="79">
        <v>1476.366</v>
      </c>
      <c r="Z126" s="79">
        <v>836.06478389999995</v>
      </c>
      <c r="AA126" s="79">
        <v>609.56899999999996</v>
      </c>
      <c r="AB126" s="79">
        <v>510.40899999999999</v>
      </c>
      <c r="AC126" s="79">
        <v>616.83826079999994</v>
      </c>
      <c r="AD126" s="79">
        <v>601.91600000000005</v>
      </c>
      <c r="AE126" s="79">
        <v>575.72799999999995</v>
      </c>
    </row>
    <row r="127" spans="1:31">
      <c r="A127" t="s">
        <v>41</v>
      </c>
      <c r="B127" s="35">
        <v>29.502708500000004</v>
      </c>
      <c r="C127" s="35">
        <v>63.138636200000008</v>
      </c>
      <c r="D127" s="35">
        <v>66.39</v>
      </c>
      <c r="E127" s="35">
        <v>126.66</v>
      </c>
      <c r="F127" s="35">
        <v>155.37</v>
      </c>
      <c r="G127" s="35">
        <v>3.37</v>
      </c>
      <c r="H127" s="35">
        <v>600.9</v>
      </c>
      <c r="I127" s="35">
        <v>600.75</v>
      </c>
      <c r="J127" s="35">
        <v>600.65</v>
      </c>
      <c r="K127" s="35">
        <v>600.51</v>
      </c>
      <c r="L127" s="35">
        <v>600.41800000000001</v>
      </c>
      <c r="M127" s="35">
        <v>600.30999999999995</v>
      </c>
      <c r="N127" s="35">
        <v>600.21299999999997</v>
      </c>
      <c r="O127" s="35">
        <v>1214.7739999999999</v>
      </c>
      <c r="P127" s="35">
        <v>1220.3202276</v>
      </c>
      <c r="Q127" s="35">
        <v>1243.8548303</v>
      </c>
      <c r="R127" s="35">
        <v>2779.9047089000001</v>
      </c>
      <c r="S127" s="35">
        <v>2824.4056215999999</v>
      </c>
      <c r="T127" s="35">
        <v>2461.3292726</v>
      </c>
      <c r="U127" s="35">
        <v>2370.8249999999998</v>
      </c>
      <c r="V127" s="35">
        <v>1291.95</v>
      </c>
      <c r="W127" s="35">
        <v>1191.787</v>
      </c>
      <c r="X127" s="35">
        <v>2814.6669999999999</v>
      </c>
      <c r="Y127" s="35">
        <v>2030.11</v>
      </c>
      <c r="Z127" s="35">
        <v>2427.3330000000001</v>
      </c>
      <c r="AA127" s="35">
        <v>2358.36</v>
      </c>
      <c r="AB127" s="35">
        <v>2333.96</v>
      </c>
      <c r="AC127" s="35">
        <v>2271.5500000000002</v>
      </c>
      <c r="AD127" s="35">
        <v>1868.55</v>
      </c>
      <c r="AE127" s="35">
        <v>1788.5730000000001</v>
      </c>
    </row>
    <row r="128" spans="1:31" s="3" customFormat="1">
      <c r="A128" t="s">
        <v>178</v>
      </c>
      <c r="B128" s="35">
        <v>346.93555040000001</v>
      </c>
      <c r="C128" s="35">
        <v>398.66985630000005</v>
      </c>
      <c r="D128" s="35">
        <v>224.11</v>
      </c>
      <c r="E128" s="35">
        <v>261.26</v>
      </c>
      <c r="F128" s="35">
        <v>6243.2</v>
      </c>
      <c r="G128" s="35">
        <v>1243.0899999999999</v>
      </c>
      <c r="H128" s="35">
        <v>1280.23</v>
      </c>
      <c r="I128" s="35">
        <v>1484.65</v>
      </c>
      <c r="J128" s="35">
        <v>1275.55</v>
      </c>
      <c r="K128" s="35">
        <v>1012.04</v>
      </c>
      <c r="L128" s="35">
        <v>865.41499999999996</v>
      </c>
      <c r="M128" s="35">
        <v>861.81</v>
      </c>
      <c r="N128" s="35">
        <v>614.923</v>
      </c>
      <c r="O128" s="35">
        <v>2267.5659999999998</v>
      </c>
      <c r="P128" s="35">
        <v>2278.3377595000002</v>
      </c>
      <c r="Q128" s="35">
        <v>2624.7349213999996</v>
      </c>
      <c r="R128" s="35">
        <v>3227.7233418000001</v>
      </c>
      <c r="S128" s="35">
        <v>2893.5611917000001</v>
      </c>
      <c r="T128" s="35">
        <v>2516.8934328999999</v>
      </c>
      <c r="U128" s="35">
        <v>2430.9092161999997</v>
      </c>
      <c r="V128" s="35">
        <v>2160.9140000000002</v>
      </c>
      <c r="W128" s="35">
        <v>1962.5889999999999</v>
      </c>
      <c r="X128" s="35">
        <v>3387.3820000000001</v>
      </c>
      <c r="Y128" s="35">
        <v>3506.4760000000001</v>
      </c>
      <c r="Z128" s="35">
        <v>3263.3977839000004</v>
      </c>
      <c r="AA128" s="35">
        <v>2967.9290000000001</v>
      </c>
      <c r="AB128" s="35">
        <v>2844.3690000000001</v>
      </c>
      <c r="AC128" s="35">
        <v>2888.3882607999999</v>
      </c>
      <c r="AD128" s="35">
        <v>2470.4659999999999</v>
      </c>
      <c r="AE128" s="35">
        <v>2364.3009999999999</v>
      </c>
    </row>
    <row r="129" spans="1:31">
      <c r="A129" t="s">
        <v>63</v>
      </c>
      <c r="B129" s="78">
        <v>179.22872740000003</v>
      </c>
      <c r="C129" s="78">
        <v>229.7689269</v>
      </c>
      <c r="D129" s="78">
        <v>176.41</v>
      </c>
      <c r="E129" s="78">
        <v>280.05</v>
      </c>
      <c r="F129" s="78">
        <v>417.84</v>
      </c>
      <c r="G129" s="78">
        <v>650.61</v>
      </c>
      <c r="H129" s="78">
        <v>627.17999999999995</v>
      </c>
      <c r="I129" s="78">
        <v>847.85</v>
      </c>
      <c r="J129" s="78">
        <v>639.91999999999996</v>
      </c>
      <c r="K129" s="78">
        <v>796.96</v>
      </c>
      <c r="L129" s="78">
        <v>616.45000000000005</v>
      </c>
      <c r="M129" s="78">
        <v>743.05100000000004</v>
      </c>
      <c r="N129" s="78">
        <v>851.61500000000001</v>
      </c>
      <c r="O129" s="78">
        <v>835.78800000000001</v>
      </c>
      <c r="P129" s="78">
        <v>663.79274039999996</v>
      </c>
      <c r="Q129" s="78">
        <v>581.1885559000001</v>
      </c>
      <c r="R129" s="78">
        <v>894.20732269999996</v>
      </c>
      <c r="S129" s="78">
        <v>898.2653370999999</v>
      </c>
      <c r="T129" s="78">
        <v>614.22269630000005</v>
      </c>
      <c r="U129" s="78">
        <v>473.71360350000003</v>
      </c>
      <c r="V129" s="78">
        <v>654.02200000000005</v>
      </c>
      <c r="W129" s="78">
        <v>958.91899999999998</v>
      </c>
      <c r="X129" s="78">
        <v>877.21900000000005</v>
      </c>
      <c r="Y129" s="78">
        <v>730.57100000000003</v>
      </c>
      <c r="Z129" s="78">
        <v>805.70441849999997</v>
      </c>
      <c r="AA129" s="78">
        <v>794.35</v>
      </c>
      <c r="AB129" s="78">
        <v>763.73400000000004</v>
      </c>
      <c r="AC129" s="78">
        <v>765.74076850000006</v>
      </c>
      <c r="AD129" s="78">
        <v>644.59299999999996</v>
      </c>
      <c r="AE129" s="78">
        <v>854.46799999999996</v>
      </c>
    </row>
    <row r="130" spans="1:31">
      <c r="A130" t="s">
        <v>179</v>
      </c>
      <c r="B130" s="35">
        <v>0</v>
      </c>
      <c r="C130" s="35">
        <v>0</v>
      </c>
      <c r="D130" s="35">
        <v>0</v>
      </c>
      <c r="E130" s="35">
        <v>0</v>
      </c>
      <c r="F130" s="35">
        <v>0</v>
      </c>
      <c r="G130" s="35">
        <v>3.95</v>
      </c>
      <c r="H130" s="35">
        <v>14.25</v>
      </c>
      <c r="I130" s="35">
        <v>8.31</v>
      </c>
      <c r="J130" s="35">
        <v>7.38</v>
      </c>
      <c r="K130" s="35">
        <v>11.96</v>
      </c>
      <c r="L130" s="35">
        <v>13.396000000000001</v>
      </c>
      <c r="M130" s="35">
        <v>9.0139999999999993</v>
      </c>
      <c r="N130" s="35">
        <v>15.994999999999999</v>
      </c>
      <c r="O130" s="35">
        <v>12.736000000000001</v>
      </c>
      <c r="P130" s="35">
        <v>24.79</v>
      </c>
      <c r="Q130" s="35">
        <v>20.96</v>
      </c>
      <c r="R130" s="35">
        <v>43.003</v>
      </c>
      <c r="S130" s="35">
        <v>151.66200000000001</v>
      </c>
      <c r="T130" s="35">
        <v>42.042000000000002</v>
      </c>
      <c r="U130" s="35">
        <v>49.039000000000001</v>
      </c>
      <c r="V130" s="35">
        <v>60.747</v>
      </c>
      <c r="W130" s="35">
        <v>29.047000000000001</v>
      </c>
      <c r="X130" s="35">
        <v>59.914000000000001</v>
      </c>
      <c r="Y130" s="35">
        <v>181.72200000000001</v>
      </c>
      <c r="Z130" s="35">
        <v>98.754000000000005</v>
      </c>
      <c r="AA130" s="35">
        <v>81.792000000000002</v>
      </c>
      <c r="AB130" s="35">
        <v>114.366</v>
      </c>
      <c r="AC130" s="35">
        <v>164.833</v>
      </c>
      <c r="AD130" s="35">
        <v>170.53399999999999</v>
      </c>
      <c r="AE130" s="35">
        <v>268.98500000000001</v>
      </c>
    </row>
    <row r="131" spans="1:31">
      <c r="A131" t="s">
        <v>180</v>
      </c>
      <c r="B131" s="35">
        <v>0</v>
      </c>
      <c r="C131" s="35">
        <v>1.3319997000000001</v>
      </c>
      <c r="D131" s="35">
        <v>1.85</v>
      </c>
      <c r="E131" s="35">
        <v>2.6</v>
      </c>
      <c r="F131" s="35">
        <v>2.0299999999999998</v>
      </c>
      <c r="G131" s="35">
        <v>1.71</v>
      </c>
      <c r="H131" s="35">
        <v>1.27</v>
      </c>
      <c r="I131" s="35">
        <v>0.92</v>
      </c>
      <c r="J131" s="35">
        <v>0.85</v>
      </c>
      <c r="K131" s="35">
        <v>0.96</v>
      </c>
      <c r="L131" s="35">
        <v>0.55200000000000005</v>
      </c>
      <c r="M131" s="35">
        <v>0.37</v>
      </c>
      <c r="N131" s="35">
        <v>0.46200000000000002</v>
      </c>
      <c r="O131" s="35">
        <v>0.55300000000000005</v>
      </c>
      <c r="P131" s="35">
        <v>1.4001557</v>
      </c>
      <c r="Q131" s="35">
        <v>0.99288710000000002</v>
      </c>
      <c r="R131" s="35">
        <v>0.93518259999999998</v>
      </c>
      <c r="S131" s="35">
        <v>0.60408169999999994</v>
      </c>
      <c r="T131" s="35">
        <v>1.9240497999999999</v>
      </c>
      <c r="U131" s="35">
        <v>3.4351278000000001</v>
      </c>
      <c r="V131" s="35">
        <v>3.68</v>
      </c>
      <c r="W131" s="35">
        <v>1.2849999999999999</v>
      </c>
      <c r="X131" s="35">
        <v>1.764</v>
      </c>
      <c r="Y131" s="35">
        <v>1.575</v>
      </c>
      <c r="Z131" s="35">
        <v>1.4475479</v>
      </c>
      <c r="AA131" s="35">
        <v>1.7709999999999999</v>
      </c>
      <c r="AB131" s="35">
        <v>3.1819999999999999</v>
      </c>
      <c r="AC131" s="35">
        <v>2.1047777999999999</v>
      </c>
      <c r="AD131" s="35">
        <v>3.9470000000000001</v>
      </c>
      <c r="AE131" s="35">
        <v>2.9540000000000002</v>
      </c>
    </row>
    <row r="132" spans="1:31">
      <c r="A132" t="s">
        <v>181</v>
      </c>
      <c r="B132" s="79">
        <v>915.08299999999997</v>
      </c>
      <c r="C132" s="79">
        <v>788.33</v>
      </c>
      <c r="D132" s="79">
        <v>799.11</v>
      </c>
      <c r="E132" s="79">
        <v>138.13999999999999</v>
      </c>
      <c r="F132" s="79">
        <v>0</v>
      </c>
      <c r="G132" s="79">
        <v>0</v>
      </c>
      <c r="H132" s="79">
        <v>0</v>
      </c>
      <c r="I132" s="79">
        <v>0</v>
      </c>
      <c r="J132" s="79">
        <v>0</v>
      </c>
      <c r="K132" s="79">
        <v>0</v>
      </c>
      <c r="L132" s="79">
        <v>0</v>
      </c>
      <c r="M132" s="79">
        <v>0</v>
      </c>
      <c r="N132" s="79">
        <v>0</v>
      </c>
      <c r="O132" s="79">
        <v>0</v>
      </c>
      <c r="P132" s="79">
        <v>0</v>
      </c>
      <c r="Q132" s="79">
        <v>0</v>
      </c>
      <c r="R132" s="79">
        <v>0</v>
      </c>
      <c r="S132" s="79">
        <v>0</v>
      </c>
      <c r="T132" s="79">
        <v>0</v>
      </c>
      <c r="U132" s="79">
        <v>0</v>
      </c>
      <c r="V132" s="79">
        <v>0</v>
      </c>
      <c r="W132" s="79">
        <v>0</v>
      </c>
      <c r="X132" s="79">
        <v>0</v>
      </c>
      <c r="Y132" s="79">
        <v>0</v>
      </c>
      <c r="Z132" s="79">
        <v>0</v>
      </c>
      <c r="AA132" s="79">
        <v>0</v>
      </c>
      <c r="AB132" s="79">
        <v>0</v>
      </c>
      <c r="AC132" s="79">
        <v>0</v>
      </c>
      <c r="AD132" s="79">
        <v>0</v>
      </c>
      <c r="AE132" s="79">
        <v>0</v>
      </c>
    </row>
    <row r="133" spans="1:31">
      <c r="A133" t="s">
        <v>42</v>
      </c>
      <c r="B133" s="35">
        <v>1094.5007274000002</v>
      </c>
      <c r="C133" s="35">
        <v>1019.7319266000001</v>
      </c>
      <c r="D133" s="35">
        <v>977.69</v>
      </c>
      <c r="E133" s="35">
        <v>421.1</v>
      </c>
      <c r="F133" s="35">
        <v>419.99</v>
      </c>
      <c r="G133" s="35">
        <v>656.26</v>
      </c>
      <c r="H133" s="35">
        <v>642.70000000000005</v>
      </c>
      <c r="I133" s="35">
        <v>857.08</v>
      </c>
      <c r="J133" s="35">
        <v>648.15</v>
      </c>
      <c r="K133" s="35">
        <v>809.87</v>
      </c>
      <c r="L133" s="35">
        <v>630.39700000000005</v>
      </c>
      <c r="M133" s="35">
        <v>752.43499999999995</v>
      </c>
      <c r="N133" s="35">
        <v>868.07299999999998</v>
      </c>
      <c r="O133" s="35">
        <v>849.077</v>
      </c>
      <c r="P133" s="35">
        <v>689.98289610000006</v>
      </c>
      <c r="Q133" s="35">
        <v>603.14144300000009</v>
      </c>
      <c r="R133" s="35">
        <v>938.14550529999997</v>
      </c>
      <c r="S133" s="35">
        <v>1250.5314188</v>
      </c>
      <c r="T133" s="35">
        <v>870.99374609999995</v>
      </c>
      <c r="U133" s="35">
        <v>762.29773130000001</v>
      </c>
      <c r="V133" s="35">
        <v>718.44899999999996</v>
      </c>
      <c r="W133" s="35">
        <v>989.25099999999998</v>
      </c>
      <c r="X133" s="35">
        <v>938.89700000000005</v>
      </c>
      <c r="Y133" s="35">
        <v>913.86800000000005</v>
      </c>
      <c r="Z133" s="35">
        <v>905.90596640000001</v>
      </c>
      <c r="AA133" s="35">
        <v>877.91300000000001</v>
      </c>
      <c r="AB133" s="35">
        <v>881.28099999999995</v>
      </c>
      <c r="AC133" s="35">
        <v>932.67854629999999</v>
      </c>
      <c r="AD133" s="35">
        <v>819.07299999999998</v>
      </c>
      <c r="AE133" s="35">
        <v>1126.4069999999999</v>
      </c>
    </row>
    <row r="134" spans="1:31">
      <c r="A134" t="s">
        <v>182</v>
      </c>
      <c r="B134" s="35">
        <v>-747.56517700000006</v>
      </c>
      <c r="C134" s="35">
        <v>-621.06207029999996</v>
      </c>
      <c r="D134" s="35">
        <v>-753.58</v>
      </c>
      <c r="E134" s="35">
        <v>-159.84</v>
      </c>
      <c r="F134" s="35">
        <v>5823.21</v>
      </c>
      <c r="G134" s="35">
        <v>586.82000000000005</v>
      </c>
      <c r="H134" s="35">
        <v>637.52</v>
      </c>
      <c r="I134" s="35">
        <v>627.57000000000005</v>
      </c>
      <c r="J134" s="35">
        <v>627.4</v>
      </c>
      <c r="K134" s="35">
        <v>202.17</v>
      </c>
      <c r="L134" s="35">
        <v>235.018</v>
      </c>
      <c r="M134" s="35">
        <v>109.375</v>
      </c>
      <c r="N134" s="35">
        <v>-253.15</v>
      </c>
      <c r="O134" s="35">
        <v>1418.4880000000001</v>
      </c>
      <c r="P134" s="35">
        <v>1588.3548634000003</v>
      </c>
      <c r="Q134" s="35">
        <v>2021.5934783999996</v>
      </c>
      <c r="R134" s="35">
        <v>2289.5778365000001</v>
      </c>
      <c r="S134" s="35">
        <v>1643.0297729000001</v>
      </c>
      <c r="T134" s="35">
        <v>1645.8996867999995</v>
      </c>
      <c r="U134" s="35">
        <v>1668.6114848999996</v>
      </c>
      <c r="V134" s="35">
        <v>1442.4649999999999</v>
      </c>
      <c r="W134" s="35">
        <v>973.33799999999997</v>
      </c>
      <c r="X134" s="35">
        <v>2448.4859999999999</v>
      </c>
      <c r="Y134" s="35">
        <v>2592.6089999999999</v>
      </c>
      <c r="Z134" s="35">
        <v>2357.4918174999998</v>
      </c>
      <c r="AA134" s="35">
        <v>2090.0160000000001</v>
      </c>
      <c r="AB134" s="35">
        <v>1963.087</v>
      </c>
      <c r="AC134" s="35">
        <v>1955.7097144999993</v>
      </c>
      <c r="AD134" s="35">
        <v>1651.393</v>
      </c>
      <c r="AE134" s="35">
        <v>1237.894</v>
      </c>
    </row>
    <row r="135" spans="1:31">
      <c r="A135" t="s">
        <v>183</v>
      </c>
      <c r="B135" s="78">
        <v>0</v>
      </c>
      <c r="C135" s="78">
        <v>158.41</v>
      </c>
      <c r="D135" s="78">
        <v>157.79</v>
      </c>
      <c r="E135" s="78">
        <v>181.73</v>
      </c>
      <c r="F135" s="78">
        <v>184.82</v>
      </c>
      <c r="G135" s="78">
        <v>243.27</v>
      </c>
      <c r="H135" s="78">
        <v>229.58</v>
      </c>
      <c r="I135" s="78">
        <v>226.85</v>
      </c>
      <c r="J135" s="78">
        <v>226.09</v>
      </c>
      <c r="K135" s="78">
        <v>215.51</v>
      </c>
      <c r="L135" s="78">
        <v>228.21700000000001</v>
      </c>
      <c r="M135" s="78">
        <v>246.899</v>
      </c>
      <c r="N135" s="78">
        <v>242.553</v>
      </c>
      <c r="O135" s="78">
        <v>325.68700000000001</v>
      </c>
      <c r="P135" s="78">
        <v>313.46716430000004</v>
      </c>
      <c r="Q135" s="78">
        <v>313.40812689999996</v>
      </c>
      <c r="R135" s="78">
        <v>315.0738283</v>
      </c>
      <c r="S135" s="78">
        <v>304.05461650000001</v>
      </c>
      <c r="T135" s="78">
        <v>298.56824019999999</v>
      </c>
      <c r="U135" s="78">
        <v>306.7787156</v>
      </c>
      <c r="V135" s="78">
        <v>304.49099999999999</v>
      </c>
      <c r="W135" s="78">
        <v>319.03199999999998</v>
      </c>
      <c r="X135" s="78">
        <v>382.46800000000002</v>
      </c>
      <c r="Y135" s="78">
        <v>375.82100000000003</v>
      </c>
      <c r="Z135" s="78">
        <v>362.55745809999996</v>
      </c>
      <c r="AA135" s="78">
        <v>361.899</v>
      </c>
      <c r="AB135" s="78">
        <v>333.71699999999998</v>
      </c>
      <c r="AC135" s="78">
        <v>302.2250421</v>
      </c>
      <c r="AD135" s="78">
        <v>286.43099999999998</v>
      </c>
      <c r="AE135" s="78">
        <v>297.47199999999998</v>
      </c>
    </row>
    <row r="136" spans="1:31">
      <c r="A136" t="s">
        <v>44</v>
      </c>
      <c r="B136" s="35">
        <v>136.9821105</v>
      </c>
      <c r="C136" s="35">
        <v>219.33101110000001</v>
      </c>
      <c r="D136" s="35">
        <v>203.63</v>
      </c>
      <c r="E136" s="35">
        <v>193.53</v>
      </c>
      <c r="F136" s="35">
        <v>259.45</v>
      </c>
      <c r="G136" s="35">
        <v>194.53</v>
      </c>
      <c r="H136" s="35">
        <v>221.28</v>
      </c>
      <c r="I136" s="35">
        <v>175.29</v>
      </c>
      <c r="J136" s="35">
        <v>150.76</v>
      </c>
      <c r="K136" s="35">
        <v>131.07</v>
      </c>
      <c r="L136" s="35">
        <v>83.254999999999995</v>
      </c>
      <c r="M136" s="35">
        <v>50.499000000000002</v>
      </c>
      <c r="N136" s="35">
        <v>43.911999999999999</v>
      </c>
      <c r="O136" s="35">
        <v>-39.332000000000001</v>
      </c>
      <c r="P136" s="35">
        <v>-65.655008999999993</v>
      </c>
      <c r="Q136" s="35">
        <v>-139.27139450000001</v>
      </c>
      <c r="R136" s="35">
        <v>105.874056</v>
      </c>
      <c r="S136" s="35">
        <v>103.1041063</v>
      </c>
      <c r="T136" s="35">
        <v>106.32680790000001</v>
      </c>
      <c r="U136" s="35">
        <v>110.35614090000001</v>
      </c>
      <c r="V136" s="35">
        <v>103.369</v>
      </c>
      <c r="W136" s="35">
        <v>97.701999999999998</v>
      </c>
      <c r="X136" s="35">
        <v>145.125</v>
      </c>
      <c r="Y136" s="35">
        <v>137.76</v>
      </c>
      <c r="Z136" s="35">
        <v>141.98147990000001</v>
      </c>
      <c r="AA136" s="35">
        <v>29.234000000000002</v>
      </c>
      <c r="AB136" s="35">
        <v>24.603999999999999</v>
      </c>
      <c r="AC136" s="35">
        <v>19.246019000000032</v>
      </c>
      <c r="AD136" s="35">
        <v>-15.781000000000001</v>
      </c>
      <c r="AE136" s="35">
        <v>2.8940000000000001</v>
      </c>
    </row>
    <row r="137" spans="1:31" s="3" customFormat="1">
      <c r="A137" t="s">
        <v>8</v>
      </c>
      <c r="B137" s="35">
        <v>-480.81206650000013</v>
      </c>
      <c r="C137" s="35">
        <v>-225.77605919999999</v>
      </c>
      <c r="D137" s="35">
        <v>-392.16</v>
      </c>
      <c r="E137" s="35">
        <v>215.42</v>
      </c>
      <c r="F137" s="35">
        <v>6267.47</v>
      </c>
      <c r="G137" s="35">
        <v>1024.6199999999999</v>
      </c>
      <c r="H137" s="35">
        <v>1088.3800000000001</v>
      </c>
      <c r="I137" s="35">
        <v>1029.7</v>
      </c>
      <c r="J137" s="35">
        <v>1004.26</v>
      </c>
      <c r="K137" s="35">
        <v>548.74</v>
      </c>
      <c r="L137" s="35">
        <v>546.48900000000003</v>
      </c>
      <c r="M137" s="35">
        <v>406.77300000000002</v>
      </c>
      <c r="N137" s="35">
        <v>33.314999999999998</v>
      </c>
      <c r="O137" s="35">
        <v>1704.8440000000001</v>
      </c>
      <c r="P137" s="35">
        <v>1836.1670187000002</v>
      </c>
      <c r="Q137" s="35">
        <v>2195.7302107999994</v>
      </c>
      <c r="R137" s="35">
        <v>2710.5257208000003</v>
      </c>
      <c r="S137" s="35">
        <v>2050.1884957000002</v>
      </c>
      <c r="T137" s="35">
        <v>2050.7947348999992</v>
      </c>
      <c r="U137" s="35">
        <v>2085.746341399999</v>
      </c>
      <c r="V137" s="35">
        <v>1850.3240000000001</v>
      </c>
      <c r="W137" s="35">
        <v>1390.0719999999999</v>
      </c>
      <c r="X137" s="35">
        <v>2976.0790000000002</v>
      </c>
      <c r="Y137" s="35">
        <v>3106.19</v>
      </c>
      <c r="Z137" s="35">
        <v>2862.0307555000004</v>
      </c>
      <c r="AA137" s="35">
        <v>2481.1480000000001</v>
      </c>
      <c r="AB137" s="35">
        <v>2321.4090000000001</v>
      </c>
      <c r="AC137" s="35">
        <v>2277.1807755999994</v>
      </c>
      <c r="AD137" s="35">
        <v>1922.0429999999999</v>
      </c>
      <c r="AE137" s="35">
        <v>1538.26</v>
      </c>
    </row>
    <row r="138" spans="1:31">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row>
    <row r="139" spans="1:31">
      <c r="A139" s="32" t="s">
        <v>205</v>
      </c>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row>
    <row r="140" spans="1:31">
      <c r="A140" s="27" t="s">
        <v>2</v>
      </c>
      <c r="B140" s="35">
        <v>1097.6980754000012</v>
      </c>
      <c r="C140" s="35">
        <v>1188.1385264999981</v>
      </c>
      <c r="D140" s="35">
        <v>1257.6600000000001</v>
      </c>
      <c r="E140" s="35">
        <v>1342.17</v>
      </c>
      <c r="F140" s="35">
        <v>1191.25</v>
      </c>
      <c r="G140" s="35">
        <v>1058.0899999999999</v>
      </c>
      <c r="H140" s="35">
        <v>963.41</v>
      </c>
      <c r="I140" s="35">
        <v>542.29999999999995</v>
      </c>
      <c r="J140" s="35">
        <v>494.54</v>
      </c>
      <c r="K140" s="35">
        <v>455.57</v>
      </c>
      <c r="L140" s="35">
        <v>337.89699999999999</v>
      </c>
      <c r="M140" s="35">
        <v>538.37900000000002</v>
      </c>
      <c r="N140" s="35">
        <v>641.32299999999998</v>
      </c>
      <c r="O140" s="35">
        <v>663.48099999999999</v>
      </c>
      <c r="P140" s="35">
        <v>796.05049060000124</v>
      </c>
      <c r="Q140" s="35">
        <v>832.45036750000111</v>
      </c>
      <c r="R140" s="35">
        <v>950.79677850000121</v>
      </c>
      <c r="S140" s="35">
        <v>1110.7057459000005</v>
      </c>
      <c r="T140" s="35">
        <v>1214.482669</v>
      </c>
      <c r="U140" s="35">
        <v>1366.4575192999996</v>
      </c>
      <c r="V140" s="35">
        <v>1339.2</v>
      </c>
      <c r="W140" s="35">
        <v>1316.509</v>
      </c>
      <c r="X140" s="35">
        <v>1302.441</v>
      </c>
      <c r="Y140" s="35">
        <v>1327.057</v>
      </c>
      <c r="Z140" s="35">
        <v>1362.597212800001</v>
      </c>
      <c r="AA140" s="35">
        <v>1460.6179999999999</v>
      </c>
      <c r="AB140" s="35">
        <v>1498.258</v>
      </c>
      <c r="AC140" s="35">
        <v>1480.5466719000015</v>
      </c>
      <c r="AD140" s="35">
        <v>1247.394</v>
      </c>
      <c r="AE140" s="35">
        <v>1235.375</v>
      </c>
    </row>
    <row r="141" spans="1:31" ht="15" customHeight="1">
      <c r="A141" s="67" t="s">
        <v>363</v>
      </c>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row>
    <row r="142" spans="1:31">
      <c r="A142" s="68" t="s">
        <v>232</v>
      </c>
      <c r="B142" s="79">
        <v>155.31706250000002</v>
      </c>
      <c r="C142" s="79">
        <v>174.81975029999998</v>
      </c>
      <c r="D142" s="79">
        <v>180.44</v>
      </c>
      <c r="E142" s="79">
        <v>186.03</v>
      </c>
      <c r="F142" s="79">
        <v>192.27</v>
      </c>
      <c r="G142" s="79">
        <v>221.77</v>
      </c>
      <c r="H142" s="79">
        <v>232.27</v>
      </c>
      <c r="I142" s="79">
        <v>244.15</v>
      </c>
      <c r="J142" s="79">
        <v>249</v>
      </c>
      <c r="K142" s="79">
        <v>228.14</v>
      </c>
      <c r="L142" s="79">
        <v>225.417</v>
      </c>
      <c r="M142" s="79">
        <v>219.13200000000001</v>
      </c>
      <c r="N142" s="79">
        <v>218.66499999999999</v>
      </c>
      <c r="O142" s="79">
        <v>222.845</v>
      </c>
      <c r="P142" s="79">
        <v>234.02459329999996</v>
      </c>
      <c r="Q142" s="79">
        <v>242.73259669999999</v>
      </c>
      <c r="R142" s="79">
        <v>253.26383599999997</v>
      </c>
      <c r="S142" s="79">
        <v>258.16732219999994</v>
      </c>
      <c r="T142" s="79">
        <v>256.22030750000005</v>
      </c>
      <c r="U142" s="79">
        <v>258.58106450000002</v>
      </c>
      <c r="V142" s="79">
        <v>261.36500000000001</v>
      </c>
      <c r="W142" s="79">
        <v>264.20600000000002</v>
      </c>
      <c r="X142" s="79">
        <v>279.36799999999999</v>
      </c>
      <c r="Y142" s="79">
        <v>297.45</v>
      </c>
      <c r="Z142" s="79">
        <v>315.56651399999998</v>
      </c>
      <c r="AA142" s="79">
        <v>333.12900000000002</v>
      </c>
      <c r="AB142" s="79">
        <v>335.97300000000001</v>
      </c>
      <c r="AC142" s="79">
        <v>330.76014650000002</v>
      </c>
      <c r="AD142" s="79">
        <v>324.90600000000001</v>
      </c>
      <c r="AE142" s="79">
        <v>314.95999999999998</v>
      </c>
    </row>
    <row r="143" spans="1:31">
      <c r="A143" s="27" t="s">
        <v>192</v>
      </c>
      <c r="B143" s="35">
        <v>1253.0151379000013</v>
      </c>
      <c r="C143" s="35">
        <v>1362.958276799998</v>
      </c>
      <c r="D143" s="35">
        <v>1438.1</v>
      </c>
      <c r="E143" s="35">
        <v>1528.2</v>
      </c>
      <c r="F143" s="35">
        <v>1383.52</v>
      </c>
      <c r="G143" s="35">
        <v>1279.8599999999999</v>
      </c>
      <c r="H143" s="35">
        <v>1195.69</v>
      </c>
      <c r="I143" s="35">
        <v>786.45</v>
      </c>
      <c r="J143" s="35">
        <v>743.54</v>
      </c>
      <c r="K143" s="35">
        <v>683.71</v>
      </c>
      <c r="L143" s="35">
        <v>563.31500000000005</v>
      </c>
      <c r="M143" s="35">
        <v>757.51099999999997</v>
      </c>
      <c r="N143" s="35">
        <v>859.98800000000006</v>
      </c>
      <c r="O143" s="35">
        <v>886.32600000000002</v>
      </c>
      <c r="P143" s="35">
        <v>1030.0750839000011</v>
      </c>
      <c r="Q143" s="35">
        <v>1075.1829642000012</v>
      </c>
      <c r="R143" s="35">
        <v>1204.0606145000011</v>
      </c>
      <c r="S143" s="35">
        <v>1368.8730681000004</v>
      </c>
      <c r="T143" s="35">
        <v>1470.7029765</v>
      </c>
      <c r="U143" s="35">
        <v>1625.0385837999997</v>
      </c>
      <c r="V143" s="35">
        <v>1600.5640000000001</v>
      </c>
      <c r="W143" s="35">
        <v>1580.7149999999999</v>
      </c>
      <c r="X143" s="35">
        <v>1581.809</v>
      </c>
      <c r="Y143" s="35">
        <v>1624.5070000000001</v>
      </c>
      <c r="Z143" s="35">
        <v>1678.1637268000009</v>
      </c>
      <c r="AA143" s="35">
        <v>1793.7470000000001</v>
      </c>
      <c r="AB143" s="35">
        <v>1834.231</v>
      </c>
      <c r="AC143" s="35">
        <v>1811.3068184000015</v>
      </c>
      <c r="AD143" s="35">
        <v>1572.3</v>
      </c>
      <c r="AE143" s="35">
        <v>1550.336</v>
      </c>
    </row>
    <row r="144" spans="1:31">
      <c r="A144" s="26" t="s">
        <v>8</v>
      </c>
      <c r="B144" s="35">
        <v>-480.81206650000013</v>
      </c>
      <c r="C144" s="35">
        <v>-225.77605919999999</v>
      </c>
      <c r="D144" s="35">
        <v>-392.16</v>
      </c>
      <c r="E144" s="35">
        <v>215.42</v>
      </c>
      <c r="F144" s="35">
        <v>6267.47</v>
      </c>
      <c r="G144" s="35">
        <v>1024.6199999999999</v>
      </c>
      <c r="H144" s="35">
        <v>1088.3800000000001</v>
      </c>
      <c r="I144" s="35">
        <v>1029.7</v>
      </c>
      <c r="J144" s="35">
        <v>1004.26</v>
      </c>
      <c r="K144" s="35">
        <v>548.74</v>
      </c>
      <c r="L144" s="35">
        <v>546.48900000000003</v>
      </c>
      <c r="M144" s="35">
        <v>406.77300000000002</v>
      </c>
      <c r="N144" s="35">
        <v>33.314999999999998</v>
      </c>
      <c r="O144" s="35">
        <v>1704.8440000000001</v>
      </c>
      <c r="P144" s="35">
        <v>1836.1670187000002</v>
      </c>
      <c r="Q144" s="35">
        <v>2195.7302107999994</v>
      </c>
      <c r="R144" s="35">
        <v>2710.5257208000003</v>
      </c>
      <c r="S144" s="35">
        <v>2050.1884957000002</v>
      </c>
      <c r="T144" s="35">
        <v>2050.7947348999992</v>
      </c>
      <c r="U144" s="35">
        <v>2085.746341399999</v>
      </c>
      <c r="V144" s="35">
        <v>1850.3240000000001</v>
      </c>
      <c r="W144" s="35">
        <v>1390.0719999999999</v>
      </c>
      <c r="X144" s="35">
        <v>2976.0790000000002</v>
      </c>
      <c r="Y144" s="35">
        <v>3106.19</v>
      </c>
      <c r="Z144" s="35">
        <v>2862.0307555000004</v>
      </c>
      <c r="AA144" s="35">
        <v>2481.1480000000001</v>
      </c>
      <c r="AB144" s="35">
        <v>2321.4090000000001</v>
      </c>
      <c r="AC144" s="35">
        <v>2277.1807755999994</v>
      </c>
      <c r="AD144" s="35">
        <v>1922.0429999999999</v>
      </c>
      <c r="AE144" s="35">
        <v>1538.26</v>
      </c>
    </row>
    <row r="145" spans="1:31">
      <c r="A145" s="26" t="s">
        <v>205</v>
      </c>
      <c r="B145" s="80">
        <v>-0.38372406841454459</v>
      </c>
      <c r="C145" s="80">
        <v>-0.16565148254580842</v>
      </c>
      <c r="D145" s="80">
        <v>-0.27</v>
      </c>
      <c r="E145" s="80">
        <v>0.14000000000000001</v>
      </c>
      <c r="F145" s="80">
        <v>4.53</v>
      </c>
      <c r="G145" s="80">
        <v>0.8</v>
      </c>
      <c r="H145" s="80">
        <v>0.91</v>
      </c>
      <c r="I145" s="80">
        <v>1.31</v>
      </c>
      <c r="J145" s="80">
        <v>1.35</v>
      </c>
      <c r="K145" s="80">
        <v>0.8</v>
      </c>
      <c r="L145" s="80">
        <v>0.97</v>
      </c>
      <c r="M145" s="80">
        <v>0.53700000000000003</v>
      </c>
      <c r="N145" s="80">
        <v>3.9E-2</v>
      </c>
      <c r="O145" s="80">
        <v>1.923</v>
      </c>
      <c r="P145" s="80">
        <v>1.7825564829196994</v>
      </c>
      <c r="Q145" s="80">
        <v>2.0421921513923453</v>
      </c>
      <c r="R145" s="80">
        <v>2.2511538772701862</v>
      </c>
      <c r="S145" s="80">
        <v>1.4977199445859999</v>
      </c>
      <c r="T145" s="80">
        <v>1.3944316205713474</v>
      </c>
      <c r="U145" s="80">
        <v>1.2835057346901126</v>
      </c>
      <c r="V145" s="80">
        <v>1.1559999999999999</v>
      </c>
      <c r="W145" s="80">
        <v>0.879</v>
      </c>
      <c r="X145" s="80">
        <v>1.881</v>
      </c>
      <c r="Y145" s="80">
        <v>1.9119999999999999</v>
      </c>
      <c r="Z145" s="80">
        <v>1.7054538301560427</v>
      </c>
      <c r="AA145" s="80">
        <v>1.383</v>
      </c>
      <c r="AB145" s="80">
        <v>1.266</v>
      </c>
      <c r="AC145" s="80">
        <v>1.2572032261279305</v>
      </c>
      <c r="AD145" s="80">
        <v>1.222</v>
      </c>
      <c r="AE145" s="80">
        <v>0.99199999999999999</v>
      </c>
    </row>
    <row r="146" spans="1:31" ht="18" customHeight="1">
      <c r="A146" s="69"/>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row>
    <row r="147" spans="1:31">
      <c r="A147" s="28" t="s">
        <v>193</v>
      </c>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row>
    <row r="148" spans="1:31">
      <c r="A148" t="s">
        <v>194</v>
      </c>
      <c r="B148" s="35">
        <v>1061</v>
      </c>
      <c r="C148" s="35">
        <v>1253</v>
      </c>
      <c r="D148" s="35">
        <v>1297.9000000000001</v>
      </c>
      <c r="E148" s="35">
        <v>1345.94</v>
      </c>
      <c r="F148" s="35">
        <v>1376.72</v>
      </c>
      <c r="G148" s="35">
        <v>1376.5</v>
      </c>
      <c r="H148" s="35">
        <v>1386.04</v>
      </c>
      <c r="I148" s="35">
        <v>1392.69</v>
      </c>
      <c r="J148" s="35">
        <v>1364.43</v>
      </c>
      <c r="K148" s="35">
        <v>1321</v>
      </c>
      <c r="L148" s="35">
        <v>1230</v>
      </c>
      <c r="M148" s="35">
        <v>1179.7439999999999</v>
      </c>
      <c r="N148" s="35">
        <v>1159.837</v>
      </c>
      <c r="O148" s="35">
        <v>1193.69</v>
      </c>
      <c r="P148" s="35">
        <v>1341</v>
      </c>
      <c r="Q148" s="35">
        <v>1502</v>
      </c>
      <c r="R148" s="35">
        <v>1681.9010000000001</v>
      </c>
      <c r="S148" s="35">
        <v>1852.0830000000001</v>
      </c>
      <c r="T148" s="35">
        <v>2030.7840289993073</v>
      </c>
      <c r="U148" s="35">
        <v>2102.4620734956466</v>
      </c>
      <c r="V148" s="35">
        <v>2093.6370000000002</v>
      </c>
      <c r="W148" s="35">
        <v>2030.46</v>
      </c>
      <c r="X148" s="35">
        <v>1933.3340000000001</v>
      </c>
      <c r="Y148" s="35">
        <v>1947.7370000000001</v>
      </c>
      <c r="Z148" s="35">
        <v>1951.5379072872975</v>
      </c>
      <c r="AA148" s="35">
        <v>1985.85</v>
      </c>
      <c r="AB148" s="35">
        <v>1987.8140000000001</v>
      </c>
      <c r="AC148" s="35">
        <v>1954.5575326811297</v>
      </c>
      <c r="AD148" s="35">
        <v>1945.454</v>
      </c>
      <c r="AE148" s="35">
        <v>1937.5070000000001</v>
      </c>
    </row>
    <row r="149" spans="1:31">
      <c r="A149" t="s">
        <v>195</v>
      </c>
      <c r="B149" s="78">
        <v>1457</v>
      </c>
      <c r="C149" s="78">
        <v>1666</v>
      </c>
      <c r="D149" s="78">
        <v>1669.54</v>
      </c>
      <c r="E149" s="78">
        <v>1691.17</v>
      </c>
      <c r="F149" s="78">
        <v>1713.16</v>
      </c>
      <c r="G149" s="78">
        <v>1730.15</v>
      </c>
      <c r="H149" s="78">
        <v>1763.8</v>
      </c>
      <c r="I149" s="78">
        <v>1645.91</v>
      </c>
      <c r="J149" s="78">
        <v>1538.15</v>
      </c>
      <c r="K149" s="78">
        <v>1442</v>
      </c>
      <c r="L149" s="78">
        <v>1297</v>
      </c>
      <c r="M149" s="78">
        <v>1308.759</v>
      </c>
      <c r="N149" s="78">
        <v>1341.6479999999999</v>
      </c>
      <c r="O149" s="78">
        <v>1383.9829999999999</v>
      </c>
      <c r="P149" s="78">
        <v>1500</v>
      </c>
      <c r="Q149" s="78">
        <v>1628</v>
      </c>
      <c r="R149" s="78">
        <v>1759.174</v>
      </c>
      <c r="S149" s="78">
        <v>1895.5540000000001</v>
      </c>
      <c r="T149" s="78">
        <v>2049.9691940826237</v>
      </c>
      <c r="U149" s="78">
        <v>2128.7093407258194</v>
      </c>
      <c r="V149" s="78">
        <v>2104.8629999999998</v>
      </c>
      <c r="W149" s="78">
        <v>2061.8119999999999</v>
      </c>
      <c r="X149" s="78">
        <v>2033.643</v>
      </c>
      <c r="Y149" s="78">
        <v>2103.5169999999998</v>
      </c>
      <c r="Z149" s="78">
        <v>2147.5898324238628</v>
      </c>
      <c r="AA149" s="78">
        <v>2209.6</v>
      </c>
      <c r="AB149" s="78">
        <v>2155.6579999999999</v>
      </c>
      <c r="AC149" s="78">
        <v>2103.4355342109252</v>
      </c>
      <c r="AD149" s="78">
        <v>2098.884</v>
      </c>
      <c r="AE149" s="78">
        <v>2084.9409999999998</v>
      </c>
    </row>
    <row r="150" spans="1:31">
      <c r="A150" t="s">
        <v>38</v>
      </c>
      <c r="B150" s="35">
        <v>-1377</v>
      </c>
      <c r="C150" s="35">
        <v>-1460</v>
      </c>
      <c r="D150" s="35">
        <v>-1456.78</v>
      </c>
      <c r="E150" s="35">
        <v>-1488.95</v>
      </c>
      <c r="F150" s="35">
        <v>-1480.8</v>
      </c>
      <c r="G150" s="35">
        <v>-1466.56</v>
      </c>
      <c r="H150" s="35">
        <v>-1489.46</v>
      </c>
      <c r="I150" s="35">
        <v>-1427.01</v>
      </c>
      <c r="J150" s="35">
        <v>-1357.24</v>
      </c>
      <c r="K150" s="35">
        <v>-1315</v>
      </c>
      <c r="L150" s="35">
        <v>-1225</v>
      </c>
      <c r="M150" s="35">
        <v>-1225.0039999999999</v>
      </c>
      <c r="N150" s="35">
        <v>-1306.9110000000001</v>
      </c>
      <c r="O150" s="35">
        <v>-1402.856</v>
      </c>
      <c r="P150" s="35">
        <v>-1567</v>
      </c>
      <c r="Q150" s="35">
        <v>-1726</v>
      </c>
      <c r="R150" s="35">
        <v>-1839.3779999999999</v>
      </c>
      <c r="S150" s="35">
        <v>-1921.4590000000001</v>
      </c>
      <c r="T150" s="35">
        <v>-2037.2964537032415</v>
      </c>
      <c r="U150" s="35">
        <v>-2066.2862104289011</v>
      </c>
      <c r="V150" s="35">
        <v>-2022.8679999999999</v>
      </c>
      <c r="W150" s="35">
        <v>-1948.309</v>
      </c>
      <c r="X150" s="35">
        <v>-1895.941</v>
      </c>
      <c r="Y150" s="35">
        <v>-1972.46</v>
      </c>
      <c r="Z150" s="35">
        <v>-2043.4273898662268</v>
      </c>
      <c r="AA150" s="35">
        <v>-2129.14</v>
      </c>
      <c r="AB150" s="35">
        <v>-2130.9290000000001</v>
      </c>
      <c r="AC150" s="35">
        <v>-2094.133538636042</v>
      </c>
      <c r="AD150" s="35">
        <v>-2062.3449999999998</v>
      </c>
      <c r="AE150" s="35">
        <v>-2044.846</v>
      </c>
    </row>
    <row r="151" spans="1:31">
      <c r="A151" s="26" t="s">
        <v>196</v>
      </c>
      <c r="B151" s="35">
        <v>1141</v>
      </c>
      <c r="C151" s="35">
        <v>1459</v>
      </c>
      <c r="D151" s="35">
        <v>1510.66</v>
      </c>
      <c r="E151" s="35">
        <v>1548.16</v>
      </c>
      <c r="F151" s="35">
        <v>1609.08</v>
      </c>
      <c r="G151" s="35">
        <v>1640.09</v>
      </c>
      <c r="H151" s="35">
        <v>1660.38</v>
      </c>
      <c r="I151" s="35">
        <v>1611.59</v>
      </c>
      <c r="J151" s="35">
        <v>1545.34</v>
      </c>
      <c r="K151" s="35">
        <v>1448</v>
      </c>
      <c r="L151" s="35">
        <v>1302</v>
      </c>
      <c r="M151" s="35">
        <v>1263.499</v>
      </c>
      <c r="N151" s="35">
        <v>1194.5740000000001</v>
      </c>
      <c r="O151" s="35">
        <v>1174.817</v>
      </c>
      <c r="P151" s="35">
        <v>1274</v>
      </c>
      <c r="Q151" s="35">
        <v>1404</v>
      </c>
      <c r="R151" s="35">
        <v>1601.6969999999999</v>
      </c>
      <c r="S151" s="35">
        <v>1826.1780000000001</v>
      </c>
      <c r="T151" s="35">
        <v>2043.4567693786896</v>
      </c>
      <c r="U151" s="35">
        <v>2164.8852037925649</v>
      </c>
      <c r="V151" s="35">
        <v>2175.6320000000001</v>
      </c>
      <c r="W151" s="35">
        <v>2143.9639999999999</v>
      </c>
      <c r="X151" s="35">
        <v>2071.0360000000001</v>
      </c>
      <c r="Y151" s="35">
        <v>2078.7930000000001</v>
      </c>
      <c r="Z151" s="35">
        <v>2055.700349844934</v>
      </c>
      <c r="AA151" s="35">
        <v>2066.31</v>
      </c>
      <c r="AB151" s="35">
        <v>2012.5429999999999</v>
      </c>
      <c r="AC151" s="35">
        <v>1963.8595282560132</v>
      </c>
      <c r="AD151" s="35">
        <v>1981.9929999999999</v>
      </c>
      <c r="AE151" s="35">
        <v>1977.6020000000001</v>
      </c>
    </row>
    <row r="152" spans="1:31">
      <c r="A152" s="26" t="s">
        <v>12</v>
      </c>
      <c r="B152" s="79">
        <v>8282</v>
      </c>
      <c r="C152" s="79">
        <v>8948</v>
      </c>
      <c r="D152" s="79">
        <v>9106.66</v>
      </c>
      <c r="E152" s="79">
        <v>9385.14</v>
      </c>
      <c r="F152" s="79">
        <v>9414.16</v>
      </c>
      <c r="G152" s="79">
        <v>9280.94</v>
      </c>
      <c r="H152" s="79">
        <v>9122.85</v>
      </c>
      <c r="I152" s="79">
        <v>8090.73</v>
      </c>
      <c r="J152" s="79">
        <v>7646.18</v>
      </c>
      <c r="K152" s="79">
        <v>7263</v>
      </c>
      <c r="L152" s="79">
        <v>6708</v>
      </c>
      <c r="M152" s="79">
        <v>7245.9170000000004</v>
      </c>
      <c r="N152" s="79">
        <v>7477.98</v>
      </c>
      <c r="O152" s="79">
        <v>7862.2740000000003</v>
      </c>
      <c r="P152" s="79">
        <v>8861.57</v>
      </c>
      <c r="Q152" s="79">
        <v>9604</v>
      </c>
      <c r="R152" s="79">
        <v>10299.822</v>
      </c>
      <c r="S152" s="79">
        <v>10925.168</v>
      </c>
      <c r="T152" s="79">
        <v>11742.780668643396</v>
      </c>
      <c r="U152" s="79">
        <v>12088</v>
      </c>
      <c r="V152" s="79">
        <v>11984</v>
      </c>
      <c r="W152" s="79">
        <v>11847.731</v>
      </c>
      <c r="X152" s="79">
        <v>11725.651</v>
      </c>
      <c r="Y152" s="79">
        <v>11970.24</v>
      </c>
      <c r="Z152" s="79">
        <v>12210.604689264135</v>
      </c>
      <c r="AA152" s="79">
        <v>12583.06</v>
      </c>
      <c r="AB152" s="79">
        <v>12504.790999999999</v>
      </c>
      <c r="AC152" s="79">
        <v>12335.857912230515</v>
      </c>
      <c r="AD152" s="79">
        <v>12272.148999999999</v>
      </c>
      <c r="AE152" s="79">
        <v>12169.305</v>
      </c>
    </row>
    <row r="153" spans="1:31">
      <c r="A153" s="26" t="s">
        <v>197</v>
      </c>
      <c r="B153" s="52">
        <v>13.791853015834601</v>
      </c>
      <c r="C153" s="52">
        <v>16.3087248322148</v>
      </c>
      <c r="D153" s="52">
        <v>16.59</v>
      </c>
      <c r="E153" s="52">
        <v>16.5</v>
      </c>
      <c r="F153" s="52">
        <v>17.09</v>
      </c>
      <c r="G153" s="52">
        <v>17.670000000000002</v>
      </c>
      <c r="H153" s="52">
        <v>18.2</v>
      </c>
      <c r="I153" s="52">
        <v>19.920000000000002</v>
      </c>
      <c r="J153" s="52">
        <v>20.21</v>
      </c>
      <c r="K153" s="52">
        <v>19.940000000000001</v>
      </c>
      <c r="L153" s="52">
        <v>19.41</v>
      </c>
      <c r="M153" s="52">
        <v>17.437000000000001</v>
      </c>
      <c r="N153" s="52">
        <v>15.975</v>
      </c>
      <c r="O153" s="52">
        <v>14.942</v>
      </c>
      <c r="P153" s="52">
        <v>14.376684944090043</v>
      </c>
      <c r="Q153" s="52">
        <v>14.618908788004997</v>
      </c>
      <c r="R153" s="52">
        <v>15.550725051364964</v>
      </c>
      <c r="S153" s="52">
        <v>16.715331059440004</v>
      </c>
      <c r="T153" s="52">
        <v>17.401813310158364</v>
      </c>
      <c r="U153" s="52">
        <v>17.909374617741271</v>
      </c>
      <c r="V153" s="52">
        <v>18.154</v>
      </c>
      <c r="W153" s="52">
        <v>18.096</v>
      </c>
      <c r="X153" s="52">
        <v>17.661999999999999</v>
      </c>
      <c r="Y153" s="52">
        <v>17.366</v>
      </c>
      <c r="Z153" s="52">
        <v>16.835368944933222</v>
      </c>
      <c r="AA153" s="52">
        <v>16.420999999999999</v>
      </c>
      <c r="AB153" s="52">
        <v>16.094000000000001</v>
      </c>
      <c r="AC153" s="52">
        <v>15.91992662552415</v>
      </c>
      <c r="AD153" s="52">
        <v>16.149999999999999</v>
      </c>
      <c r="AE153" s="52">
        <v>16.251000000000001</v>
      </c>
    </row>
    <row r="155" spans="1:31">
      <c r="A155" s="120" t="s">
        <v>422</v>
      </c>
      <c r="H155" s="35"/>
    </row>
    <row r="156" spans="1:31">
      <c r="A156" s="119" t="s">
        <v>65</v>
      </c>
      <c r="G156" s="79">
        <v>8035.2190000000001</v>
      </c>
      <c r="H156" s="79">
        <v>8471.8109999999997</v>
      </c>
      <c r="I156" s="79">
        <v>8002.5959999999995</v>
      </c>
      <c r="J156" s="79">
        <v>7793.7860000000001</v>
      </c>
      <c r="K156" s="79">
        <v>7296.8869999999997</v>
      </c>
      <c r="L156" s="79">
        <v>7376.4780000000001</v>
      </c>
      <c r="M156" s="79">
        <v>7660.2020000000002</v>
      </c>
      <c r="N156" s="79">
        <v>7818.6570000000002</v>
      </c>
      <c r="O156" s="79">
        <v>10609.445</v>
      </c>
      <c r="P156" s="79">
        <v>10931.151</v>
      </c>
      <c r="Q156" s="79">
        <v>11783.796</v>
      </c>
      <c r="R156" s="79">
        <v>12672.115</v>
      </c>
      <c r="S156" s="79">
        <v>12288.281000000001</v>
      </c>
      <c r="T156" s="79">
        <v>12167.025</v>
      </c>
      <c r="U156" s="79">
        <v>12521.802</v>
      </c>
      <c r="V156" s="79">
        <v>11923.998</v>
      </c>
      <c r="W156" s="79">
        <v>11427.01</v>
      </c>
      <c r="X156" s="79">
        <v>13946.304</v>
      </c>
      <c r="Y156" s="79">
        <v>14167.248</v>
      </c>
      <c r="Z156" s="79">
        <v>13749.676021300002</v>
      </c>
      <c r="AA156" s="79">
        <v>14075.421</v>
      </c>
      <c r="AB156" s="79">
        <v>13481.758</v>
      </c>
      <c r="AC156" s="79">
        <v>13518.589198099995</v>
      </c>
      <c r="AD156" s="79">
        <v>13154.754999999999</v>
      </c>
      <c r="AE156" s="79">
        <v>13002.259</v>
      </c>
    </row>
    <row r="157" spans="1:31">
      <c r="A157" s="119" t="s">
        <v>436</v>
      </c>
      <c r="G157" s="79">
        <v>-656.26199999999994</v>
      </c>
      <c r="H157" s="79">
        <v>-642.70500000000004</v>
      </c>
      <c r="I157" s="79">
        <v>-857.08</v>
      </c>
      <c r="J157" s="79">
        <v>-648.14499999999998</v>
      </c>
      <c r="K157" s="79">
        <v>-809.87300000000005</v>
      </c>
      <c r="L157" s="79">
        <v>-630.39700000000005</v>
      </c>
      <c r="M157" s="79">
        <v>-752.43499999999995</v>
      </c>
      <c r="N157" s="79">
        <v>-868.07299999999998</v>
      </c>
      <c r="O157" s="79">
        <v>-849.077</v>
      </c>
      <c r="P157" s="79">
        <v>-689.98299999999995</v>
      </c>
      <c r="Q157" s="79">
        <v>-603.14099999999996</v>
      </c>
      <c r="R157" s="79">
        <v>-938.14599999999996</v>
      </c>
      <c r="S157" s="79">
        <v>-1250.5309999999999</v>
      </c>
      <c r="T157" s="79">
        <v>-870.99400000000003</v>
      </c>
      <c r="U157" s="79">
        <v>-762.298</v>
      </c>
      <c r="V157" s="79">
        <v>-718.44899999999996</v>
      </c>
      <c r="W157" s="79">
        <v>-989.25099999999998</v>
      </c>
      <c r="X157" s="79">
        <v>-938.89700000000005</v>
      </c>
      <c r="Y157" s="79">
        <v>-913.86800000000005</v>
      </c>
      <c r="Z157" s="79">
        <v>-905.90596640000001</v>
      </c>
      <c r="AA157" s="79">
        <v>-877.91300000000001</v>
      </c>
      <c r="AB157" s="79">
        <v>-881.28099999999995</v>
      </c>
      <c r="AC157" s="79">
        <v>-932.67854629999999</v>
      </c>
      <c r="AD157" s="79">
        <v>-819.07299999999998</v>
      </c>
      <c r="AE157" s="79">
        <v>-1126.4069999999999</v>
      </c>
    </row>
    <row r="158" spans="1:31">
      <c r="A158" s="119" t="s">
        <v>437</v>
      </c>
      <c r="G158" s="79">
        <v>-13.393000000000001</v>
      </c>
      <c r="H158" s="79">
        <v>0</v>
      </c>
      <c r="I158" s="79">
        <v>0</v>
      </c>
      <c r="J158" s="79">
        <v>-7.4470000000000001</v>
      </c>
      <c r="K158" s="79">
        <v>-21.295999999999999</v>
      </c>
      <c r="L158" s="79">
        <v>-62.59</v>
      </c>
      <c r="M158" s="79">
        <v>-92.683000000000007</v>
      </c>
      <c r="N158" s="79">
        <v>-85.475999999999999</v>
      </c>
      <c r="O158" s="79">
        <v>-164.75299999999999</v>
      </c>
      <c r="P158" s="79">
        <v>-185.34200000000001</v>
      </c>
      <c r="Q158" s="79">
        <v>-246.68600000000001</v>
      </c>
      <c r="R158" s="79">
        <v>-2.4630000000000001</v>
      </c>
      <c r="S158" s="79">
        <v>-9.2999999999999999E-2</v>
      </c>
      <c r="T158" s="79">
        <v>-7.0000000000000001E-3</v>
      </c>
      <c r="U158" s="79">
        <v>-7.0000000000000001E-3</v>
      </c>
      <c r="V158" s="79">
        <v>-2.444</v>
      </c>
      <c r="W158" s="79">
        <v>-2.2730000000000001</v>
      </c>
      <c r="X158" s="79">
        <v>-2.4340000000000002</v>
      </c>
      <c r="Y158" s="79">
        <v>-3.702</v>
      </c>
      <c r="Z158" s="79">
        <v>-4.0035163999999996</v>
      </c>
      <c r="AA158" s="79">
        <v>-115.961</v>
      </c>
      <c r="AB158" s="79">
        <v>-109.824</v>
      </c>
      <c r="AC158" s="79">
        <v>-116.30267669999999</v>
      </c>
      <c r="AD158" s="79">
        <v>-150.179</v>
      </c>
      <c r="AE158" s="79">
        <v>-122.664</v>
      </c>
    </row>
    <row r="159" spans="1:31">
      <c r="A159" s="119" t="s">
        <v>430</v>
      </c>
      <c r="G159" s="79">
        <v>7365.5640000000003</v>
      </c>
      <c r="H159" s="79">
        <v>7829.107</v>
      </c>
      <c r="I159" s="79">
        <v>7145.5169999999998</v>
      </c>
      <c r="J159" s="79">
        <v>7138.1940000000004</v>
      </c>
      <c r="K159" s="79">
        <v>6465.7179999999998</v>
      </c>
      <c r="L159" s="79">
        <v>6683.491</v>
      </c>
      <c r="M159" s="79">
        <v>6815.0839999999998</v>
      </c>
      <c r="N159" s="79">
        <v>6865.1080000000002</v>
      </c>
      <c r="O159" s="79">
        <v>9595.6149999999998</v>
      </c>
      <c r="P159" s="79">
        <v>10055.825999999999</v>
      </c>
      <c r="Q159" s="79">
        <v>10933.968000000001</v>
      </c>
      <c r="R159" s="79">
        <v>11731.505999999999</v>
      </c>
      <c r="S159" s="79">
        <v>11037.656999999999</v>
      </c>
      <c r="T159" s="79">
        <v>11296.023999999999</v>
      </c>
      <c r="U159" s="79">
        <v>11759.498</v>
      </c>
      <c r="V159" s="79">
        <v>11203.105</v>
      </c>
      <c r="W159" s="79">
        <v>10435.485000000001</v>
      </c>
      <c r="X159" s="79">
        <v>13004.973</v>
      </c>
      <c r="Y159" s="79">
        <v>13249.678</v>
      </c>
      <c r="Z159" s="79">
        <v>12839.766538500002</v>
      </c>
      <c r="AA159" s="79">
        <v>13081.547</v>
      </c>
      <c r="AB159" s="79">
        <v>12490.653</v>
      </c>
      <c r="AC159" s="79">
        <v>12469.607975099996</v>
      </c>
      <c r="AD159" s="79">
        <v>12185.503000000001</v>
      </c>
      <c r="AE159" s="79">
        <v>11753.188</v>
      </c>
    </row>
    <row r="160" spans="1:31">
      <c r="A160" s="11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row>
    <row r="161" spans="1:31">
      <c r="A161" s="119" t="s">
        <v>431</v>
      </c>
      <c r="G161" s="79">
        <v>8035.1930000000002</v>
      </c>
      <c r="H161" s="79">
        <v>8471.8590000000004</v>
      </c>
      <c r="I161" s="79">
        <v>8002.6379999999999</v>
      </c>
      <c r="J161" s="79">
        <v>7793.7910000000002</v>
      </c>
      <c r="K161" s="79">
        <v>7296.8639999999996</v>
      </c>
      <c r="L161" s="79">
        <v>7376.3980000000001</v>
      </c>
      <c r="M161" s="79">
        <v>7660.1850000000004</v>
      </c>
      <c r="N161" s="79">
        <v>7818.6610000000001</v>
      </c>
      <c r="O161" s="79">
        <v>10609.446</v>
      </c>
      <c r="P161" s="79">
        <v>10931.107</v>
      </c>
      <c r="Q161" s="79">
        <v>11783.741</v>
      </c>
      <c r="R161" s="79">
        <v>12672.049000000001</v>
      </c>
      <c r="S161" s="79">
        <v>12288.245999999999</v>
      </c>
      <c r="T161" s="79">
        <v>12167.004999999999</v>
      </c>
      <c r="U161" s="79">
        <v>12521.78</v>
      </c>
      <c r="V161" s="79">
        <v>11923.989</v>
      </c>
      <c r="W161" s="79">
        <v>11426.978999999999</v>
      </c>
      <c r="X161" s="79">
        <v>13946.31</v>
      </c>
      <c r="Y161" s="79">
        <v>14167.279</v>
      </c>
      <c r="Z161" s="79">
        <v>13749.6738907</v>
      </c>
      <c r="AA161" s="79">
        <v>14075.442999999999</v>
      </c>
      <c r="AB161" s="79">
        <v>13481.794</v>
      </c>
      <c r="AC161" s="79">
        <v>13518.608787999998</v>
      </c>
      <c r="AD161" s="79">
        <v>13154.757</v>
      </c>
      <c r="AE161" s="79">
        <v>13002.31</v>
      </c>
    </row>
    <row r="162" spans="1:31">
      <c r="A162" s="119" t="s">
        <v>438</v>
      </c>
      <c r="G162" s="79">
        <v>-2710.9470000000001</v>
      </c>
      <c r="H162" s="79">
        <v>-3038.8789999999999</v>
      </c>
      <c r="I162" s="79">
        <v>-2837.3560000000002</v>
      </c>
      <c r="J162" s="79">
        <v>-2899.6779999999999</v>
      </c>
      <c r="K162" s="79">
        <v>-2783.5659999999998</v>
      </c>
      <c r="L162" s="79">
        <v>-2994.5410000000002</v>
      </c>
      <c r="M162" s="79">
        <v>-3097.1610000000001</v>
      </c>
      <c r="N162" s="79">
        <v>-3271.4670000000001</v>
      </c>
      <c r="O162" s="79">
        <v>-3524.962</v>
      </c>
      <c r="P162" s="79">
        <v>-3753.8009999999999</v>
      </c>
      <c r="Q162" s="79">
        <v>-3985.8879999999999</v>
      </c>
      <c r="R162" s="79">
        <v>-4100.4380000000001</v>
      </c>
      <c r="S162" s="79">
        <v>-4270.3819999999996</v>
      </c>
      <c r="T162" s="79">
        <v>-4490.5010000000002</v>
      </c>
      <c r="U162" s="79">
        <v>-4712.6670000000004</v>
      </c>
      <c r="V162" s="79">
        <v>-4820.835</v>
      </c>
      <c r="W162" s="79">
        <v>-4704.6940000000004</v>
      </c>
      <c r="X162" s="79">
        <v>-5087.9359999999997</v>
      </c>
      <c r="Y162" s="79">
        <v>-5013.7610000000004</v>
      </c>
      <c r="Z162" s="79">
        <v>-5148.0263746999954</v>
      </c>
      <c r="AA162" s="79">
        <v>-5696.6490000000003</v>
      </c>
      <c r="AB162" s="79">
        <v>-5458.6660000000002</v>
      </c>
      <c r="AC162" s="79">
        <v>-5397.3466908999999</v>
      </c>
      <c r="AD162" s="79">
        <v>-5405.33</v>
      </c>
      <c r="AE162" s="79">
        <v>-5480.6379999999999</v>
      </c>
    </row>
    <row r="163" spans="1:31">
      <c r="A163" s="119" t="s">
        <v>439</v>
      </c>
      <c r="G163" s="79">
        <v>-1243.085</v>
      </c>
      <c r="H163" s="79">
        <v>-1280.2249999999999</v>
      </c>
      <c r="I163" s="79">
        <v>-1484.646</v>
      </c>
      <c r="J163" s="79">
        <v>-1275.549</v>
      </c>
      <c r="K163" s="79">
        <v>-1012.0410000000001</v>
      </c>
      <c r="L163" s="79">
        <v>-865.41499999999996</v>
      </c>
      <c r="M163" s="79">
        <v>-861.81</v>
      </c>
      <c r="N163" s="79">
        <v>-614.923</v>
      </c>
      <c r="O163" s="79">
        <v>-2267.5659999999998</v>
      </c>
      <c r="P163" s="79">
        <v>-2278.3380000000002</v>
      </c>
      <c r="Q163" s="79">
        <v>-2624.7350000000001</v>
      </c>
      <c r="R163" s="79">
        <v>-3227.723</v>
      </c>
      <c r="S163" s="79">
        <v>-2893.5610000000001</v>
      </c>
      <c r="T163" s="79">
        <v>-2516.893</v>
      </c>
      <c r="U163" s="79">
        <v>-2430.9090000000001</v>
      </c>
      <c r="V163" s="79">
        <v>-2160.9140000000002</v>
      </c>
      <c r="W163" s="79">
        <v>-1962.5889999999999</v>
      </c>
      <c r="X163" s="79">
        <v>-3387.3820000000001</v>
      </c>
      <c r="Y163" s="79">
        <v>-3506.4760000000001</v>
      </c>
      <c r="Z163" s="79">
        <v>-3263.3977839000004</v>
      </c>
      <c r="AA163" s="79">
        <v>-2967.9290000000001</v>
      </c>
      <c r="AB163" s="79">
        <v>-2844.3690000000001</v>
      </c>
      <c r="AC163" s="79">
        <v>-2888.3882607999999</v>
      </c>
      <c r="AD163" s="79">
        <v>-2470.4659999999999</v>
      </c>
      <c r="AE163" s="79">
        <v>-2364.3009999999999</v>
      </c>
    </row>
    <row r="164" spans="1:31">
      <c r="A164" s="119" t="s">
        <v>440</v>
      </c>
      <c r="G164" s="79">
        <v>-207.923</v>
      </c>
      <c r="H164" s="79">
        <v>-221.28299999999999</v>
      </c>
      <c r="I164" s="79">
        <v>-175.28800000000001</v>
      </c>
      <c r="J164" s="79">
        <v>-158.208</v>
      </c>
      <c r="K164" s="79">
        <v>-152.36099999999999</v>
      </c>
      <c r="L164" s="79">
        <v>-145.845</v>
      </c>
      <c r="M164" s="79">
        <v>-143.18199999999999</v>
      </c>
      <c r="N164" s="79">
        <v>-129.38800000000001</v>
      </c>
      <c r="O164" s="79">
        <v>-125.42100000000001</v>
      </c>
      <c r="P164" s="79">
        <v>-119.687</v>
      </c>
      <c r="Q164" s="79">
        <v>-107.41500000000001</v>
      </c>
      <c r="R164" s="79">
        <v>-108.337</v>
      </c>
      <c r="S164" s="79">
        <v>-103.197</v>
      </c>
      <c r="T164" s="79">
        <v>-106.334</v>
      </c>
      <c r="U164" s="79">
        <v>-110.363</v>
      </c>
      <c r="V164" s="79">
        <v>-105.813</v>
      </c>
      <c r="W164" s="79">
        <v>-99.974999999999994</v>
      </c>
      <c r="X164" s="79">
        <v>-147.559</v>
      </c>
      <c r="Y164" s="79">
        <v>-141.46199999999999</v>
      </c>
      <c r="Z164" s="79">
        <v>-145.98499630000001</v>
      </c>
      <c r="AA164" s="79">
        <v>-145.19399999999999</v>
      </c>
      <c r="AB164" s="79">
        <v>-134.428</v>
      </c>
      <c r="AC164" s="79">
        <v>-135.54869570000002</v>
      </c>
      <c r="AD164" s="79">
        <v>-134.398</v>
      </c>
      <c r="AE164" s="79">
        <v>-125.55800000000001</v>
      </c>
    </row>
    <row r="165" spans="1:31">
      <c r="A165" s="119" t="s">
        <v>441</v>
      </c>
      <c r="G165" s="79">
        <v>-171.72</v>
      </c>
      <c r="H165" s="79">
        <v>-158.74799999999999</v>
      </c>
      <c r="I165" s="79">
        <v>-159.93799999999999</v>
      </c>
      <c r="J165" s="79">
        <v>-157.34899999999999</v>
      </c>
      <c r="K165" s="79">
        <v>-150.79300000000001</v>
      </c>
      <c r="L165" s="79">
        <v>-163.95</v>
      </c>
      <c r="M165" s="79">
        <v>-179.26400000000001</v>
      </c>
      <c r="N165" s="79">
        <v>-172.94</v>
      </c>
      <c r="O165" s="79">
        <v>-251.17099999999999</v>
      </c>
      <c r="P165" s="79">
        <v>-240.03399999999999</v>
      </c>
      <c r="Q165" s="79">
        <v>-241.77500000000001</v>
      </c>
      <c r="R165" s="79">
        <v>-243.27799999999999</v>
      </c>
      <c r="S165" s="79">
        <v>-224.86699999999999</v>
      </c>
      <c r="T165" s="79">
        <v>-218.26300000000001</v>
      </c>
      <c r="U165" s="79">
        <v>-223.387</v>
      </c>
      <c r="V165" s="79">
        <v>-219.03800000000001</v>
      </c>
      <c r="W165" s="79">
        <v>-221.04300000000001</v>
      </c>
      <c r="X165" s="79">
        <v>-250.96299999999999</v>
      </c>
      <c r="Y165" s="79">
        <v>-243.268</v>
      </c>
      <c r="Z165" s="79">
        <v>-230.27414819999998</v>
      </c>
      <c r="AA165" s="79">
        <v>-226.81100000000001</v>
      </c>
      <c r="AB165" s="79">
        <v>-204.654</v>
      </c>
      <c r="AC165" s="79">
        <v>-185.48561950000001</v>
      </c>
      <c r="AD165" s="79">
        <v>-172.816</v>
      </c>
      <c r="AE165" s="79">
        <v>-185.58</v>
      </c>
    </row>
    <row r="166" spans="1:31">
      <c r="A166" s="119" t="s">
        <v>442</v>
      </c>
      <c r="G166" s="79">
        <v>-71.548000000000002</v>
      </c>
      <c r="H166" s="79">
        <v>-70.831999999999994</v>
      </c>
      <c r="I166" s="79">
        <v>-66.912999999999997</v>
      </c>
      <c r="J166" s="79">
        <v>-68.745000000000005</v>
      </c>
      <c r="K166" s="79">
        <v>-64.715000000000003</v>
      </c>
      <c r="L166" s="79">
        <v>-64.266999999999996</v>
      </c>
      <c r="M166" s="79">
        <v>-67.635000000000005</v>
      </c>
      <c r="N166" s="79">
        <v>-69.613</v>
      </c>
      <c r="O166" s="79">
        <v>-74.516999999999996</v>
      </c>
      <c r="P166" s="79">
        <v>-73.433000000000007</v>
      </c>
      <c r="Q166" s="79">
        <v>-71.632999999999996</v>
      </c>
      <c r="R166" s="79">
        <v>-71.796000000000006</v>
      </c>
      <c r="S166" s="79">
        <v>-79.188000000000002</v>
      </c>
      <c r="T166" s="79">
        <v>-80.305000000000007</v>
      </c>
      <c r="U166" s="79">
        <v>-83.391999999999996</v>
      </c>
      <c r="V166" s="79">
        <v>-85.453000000000003</v>
      </c>
      <c r="W166" s="79">
        <v>-97.988</v>
      </c>
      <c r="X166" s="79">
        <v>-131.505</v>
      </c>
      <c r="Y166" s="79">
        <v>-132.553</v>
      </c>
      <c r="Z166" s="79">
        <v>-132.28330990000001</v>
      </c>
      <c r="AA166" s="79">
        <v>-135.08799999999999</v>
      </c>
      <c r="AB166" s="79">
        <v>-129.06399999999999</v>
      </c>
      <c r="AC166" s="79">
        <v>-116.73942260000001</v>
      </c>
      <c r="AD166" s="79">
        <v>-113.61499999999999</v>
      </c>
      <c r="AE166" s="79">
        <v>-111.892</v>
      </c>
    </row>
    <row r="167" spans="1:31">
      <c r="A167" s="119" t="s">
        <v>432</v>
      </c>
      <c r="G167" s="79">
        <v>3629.971</v>
      </c>
      <c r="H167" s="79">
        <v>3701.8910000000001</v>
      </c>
      <c r="I167" s="79">
        <v>3278.498</v>
      </c>
      <c r="J167" s="79">
        <v>3234.2629999999999</v>
      </c>
      <c r="K167" s="79">
        <v>3133.3879999999999</v>
      </c>
      <c r="L167" s="79">
        <v>3142.3809999999999</v>
      </c>
      <c r="M167" s="79">
        <v>3311.1320000000001</v>
      </c>
      <c r="N167" s="79">
        <v>3560.33</v>
      </c>
      <c r="O167" s="79">
        <v>4365.8090000000002</v>
      </c>
      <c r="P167" s="79">
        <v>4465.8140000000003</v>
      </c>
      <c r="Q167" s="79">
        <v>4752.2950000000001</v>
      </c>
      <c r="R167" s="79">
        <v>4920.4759999999997</v>
      </c>
      <c r="S167" s="79">
        <v>4717.05</v>
      </c>
      <c r="T167" s="79">
        <v>4754.7089999999998</v>
      </c>
      <c r="U167" s="79">
        <v>4961.0619999999999</v>
      </c>
      <c r="V167" s="79">
        <v>4531.9369999999999</v>
      </c>
      <c r="W167" s="79">
        <v>4340.6899999999996</v>
      </c>
      <c r="X167" s="79">
        <v>4940.9650000000001</v>
      </c>
      <c r="Y167" s="79">
        <v>5129.759</v>
      </c>
      <c r="Z167" s="79">
        <v>4829.7072777000049</v>
      </c>
      <c r="AA167" s="79">
        <v>4903.7709999999997</v>
      </c>
      <c r="AB167" s="79">
        <v>4710.6149999999998</v>
      </c>
      <c r="AC167" s="79">
        <v>4795.1000984999973</v>
      </c>
      <c r="AD167" s="79">
        <v>4858.1319999999996</v>
      </c>
      <c r="AE167" s="79">
        <v>4734.3419999999996</v>
      </c>
    </row>
    <row r="168" spans="1:31">
      <c r="A168" s="119" t="s">
        <v>443</v>
      </c>
      <c r="G168" s="79">
        <v>3735.5929999999998</v>
      </c>
      <c r="H168" s="79">
        <v>4127.2160000000003</v>
      </c>
      <c r="I168" s="79">
        <v>3867.0189999999998</v>
      </c>
      <c r="J168" s="79">
        <v>3903.9319999999998</v>
      </c>
      <c r="K168" s="79">
        <v>3332.33</v>
      </c>
      <c r="L168" s="79">
        <v>3541.11</v>
      </c>
      <c r="M168" s="79">
        <v>3503.951</v>
      </c>
      <c r="N168" s="79">
        <v>3304.7779999999998</v>
      </c>
      <c r="O168" s="79">
        <v>5229.8059999999996</v>
      </c>
      <c r="P168" s="79">
        <v>5590.0119999999997</v>
      </c>
      <c r="Q168" s="79">
        <v>6181.674</v>
      </c>
      <c r="R168" s="79">
        <v>6811.0290000000005</v>
      </c>
      <c r="S168" s="79">
        <v>6320.6059999999998</v>
      </c>
      <c r="T168" s="79">
        <v>6541.3149999999996</v>
      </c>
      <c r="U168" s="79">
        <v>6798.4359999999997</v>
      </c>
      <c r="V168" s="79">
        <v>6671.1670000000004</v>
      </c>
      <c r="W168" s="79">
        <v>6094.7960000000003</v>
      </c>
      <c r="X168" s="79">
        <v>8064.0079999999998</v>
      </c>
      <c r="Y168" s="79">
        <v>8119.9189999999999</v>
      </c>
      <c r="Z168" s="79">
        <v>8010.059260799997</v>
      </c>
      <c r="AA168" s="79">
        <v>8177.7759999999998</v>
      </c>
      <c r="AB168" s="79">
        <v>7780.0379999999996</v>
      </c>
      <c r="AC168" s="79">
        <v>7674.5078765999988</v>
      </c>
      <c r="AD168" s="79">
        <v>7327.3710000000001</v>
      </c>
      <c r="AE168" s="79">
        <v>7018.8469999999998</v>
      </c>
    </row>
    <row r="169" spans="1:31">
      <c r="A169" s="11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row>
    <row r="170" spans="1:31">
      <c r="A170" s="120" t="s">
        <v>421</v>
      </c>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row>
    <row r="171" spans="1:31">
      <c r="A171" s="119" t="s">
        <v>434</v>
      </c>
      <c r="G171" s="79">
        <v>992.44600000000003</v>
      </c>
      <c r="H171" s="79">
        <v>896.33</v>
      </c>
      <c r="I171" s="79">
        <v>477.42399999999998</v>
      </c>
      <c r="J171" s="79">
        <v>432.76400000000001</v>
      </c>
      <c r="K171" s="79">
        <v>386.59399999999999</v>
      </c>
      <c r="L171" s="79">
        <v>269.04899999999998</v>
      </c>
      <c r="M171" s="79">
        <v>467.71600000000001</v>
      </c>
      <c r="N171" s="79">
        <v>569.697</v>
      </c>
      <c r="O171" s="79">
        <v>591.577</v>
      </c>
      <c r="P171" s="79">
        <v>702.61800000000005</v>
      </c>
      <c r="Q171" s="79">
        <v>718.101</v>
      </c>
      <c r="R171" s="79">
        <v>812.08399999999995</v>
      </c>
      <c r="S171" s="79">
        <v>955.41700000000003</v>
      </c>
      <c r="T171" s="79">
        <v>1057.463</v>
      </c>
      <c r="U171" s="79">
        <v>1206.404</v>
      </c>
      <c r="V171" s="79">
        <v>1177.018</v>
      </c>
      <c r="W171" s="79">
        <v>1153.8430000000001</v>
      </c>
      <c r="X171" s="79">
        <v>1123.9860000000001</v>
      </c>
      <c r="Y171" s="79">
        <v>1131.932</v>
      </c>
      <c r="Z171" s="79">
        <v>1152.180139999999</v>
      </c>
      <c r="AA171" s="79">
        <v>1230.5540000000001</v>
      </c>
      <c r="AB171" s="79">
        <v>1265.5619999999999</v>
      </c>
      <c r="AC171" s="79">
        <v>1252.2594851999984</v>
      </c>
      <c r="AD171" s="79">
        <v>1021.153</v>
      </c>
      <c r="AE171" s="79">
        <v>1016.383</v>
      </c>
    </row>
    <row r="172" spans="1:31">
      <c r="A172" s="119" t="s">
        <v>435</v>
      </c>
      <c r="G172" s="79">
        <v>3696.0880000000002</v>
      </c>
      <c r="H172" s="79">
        <v>3856.4830000000002</v>
      </c>
      <c r="I172" s="79">
        <v>3891.431</v>
      </c>
      <c r="J172" s="79">
        <v>3874.4369999999999</v>
      </c>
      <c r="K172" s="79">
        <v>3810.6080000000002</v>
      </c>
      <c r="L172" s="79">
        <v>3687.0650000000001</v>
      </c>
      <c r="M172" s="79">
        <v>3576.0259999999998</v>
      </c>
      <c r="N172" s="79">
        <v>3469.0050000000001</v>
      </c>
      <c r="O172" s="79">
        <v>3546.076</v>
      </c>
      <c r="P172" s="79">
        <v>4055.55</v>
      </c>
      <c r="Q172" s="79">
        <v>4692.7110000000002</v>
      </c>
      <c r="R172" s="79">
        <v>5469.22</v>
      </c>
      <c r="S172" s="79">
        <v>6119.1009999999997</v>
      </c>
      <c r="T172" s="79">
        <v>6343.1229999999996</v>
      </c>
      <c r="U172" s="79">
        <v>6527.9949999999999</v>
      </c>
      <c r="V172" s="79">
        <v>6576.4319999999998</v>
      </c>
      <c r="W172" s="79">
        <v>6563.1210000000001</v>
      </c>
      <c r="X172" s="79">
        <v>6938.2280000000001</v>
      </c>
      <c r="Y172" s="79">
        <v>7309.7830000000004</v>
      </c>
      <c r="Z172" s="79">
        <v>7663.4804486333342</v>
      </c>
      <c r="AA172" s="79">
        <v>8123.6049999999996</v>
      </c>
      <c r="AB172" s="79">
        <v>8151.8270000000002</v>
      </c>
      <c r="AC172" s="79">
        <v>8016.0375043333324</v>
      </c>
      <c r="AD172" s="79">
        <v>7879.3320000000003</v>
      </c>
      <c r="AE172" s="79">
        <v>7600.3239999999996</v>
      </c>
    </row>
    <row r="173" spans="1:31">
      <c r="A173" s="119" t="s">
        <v>421</v>
      </c>
      <c r="G173" s="52">
        <v>26.850999999999999</v>
      </c>
      <c r="H173" s="52">
        <v>23.242000000000001</v>
      </c>
      <c r="I173" s="52">
        <v>12.269</v>
      </c>
      <c r="J173" s="52">
        <v>11.17</v>
      </c>
      <c r="K173" s="52">
        <v>10.145</v>
      </c>
      <c r="L173" s="52">
        <v>7.2969999999999997</v>
      </c>
      <c r="M173" s="52">
        <v>13.079000000000001</v>
      </c>
      <c r="N173" s="52">
        <v>16.422999999999998</v>
      </c>
      <c r="O173" s="52">
        <v>16.683</v>
      </c>
      <c r="P173" s="52">
        <v>17.324999999999999</v>
      </c>
      <c r="Q173" s="52">
        <v>15.302</v>
      </c>
      <c r="R173" s="52">
        <v>14.848000000000001</v>
      </c>
      <c r="S173" s="52">
        <v>15.614000000000001</v>
      </c>
      <c r="T173" s="52">
        <v>16.670999999999999</v>
      </c>
      <c r="U173" s="52">
        <v>18.48</v>
      </c>
      <c r="V173" s="52">
        <v>17.898</v>
      </c>
      <c r="W173" s="52">
        <v>17.581</v>
      </c>
      <c r="X173" s="52">
        <v>16.2</v>
      </c>
      <c r="Y173" s="52">
        <v>15.484999999999999</v>
      </c>
      <c r="Z173" s="52">
        <v>15.034684928379674</v>
      </c>
      <c r="AA173" s="52">
        <v>15.148</v>
      </c>
      <c r="AB173" s="52">
        <v>15.525</v>
      </c>
      <c r="AC173" s="52">
        <v>15.621926475806136</v>
      </c>
      <c r="AD173" s="52">
        <v>12.96</v>
      </c>
      <c r="AE173" s="52">
        <v>13.372999999999999</v>
      </c>
    </row>
    <row r="175" spans="1:31">
      <c r="A175" s="120" t="s">
        <v>454</v>
      </c>
    </row>
    <row r="176" spans="1:31">
      <c r="A176" s="119" t="s">
        <v>194</v>
      </c>
      <c r="P176" s="35">
        <v>1653</v>
      </c>
      <c r="Q176" s="35">
        <v>1880</v>
      </c>
      <c r="R176" s="35">
        <v>2016</v>
      </c>
      <c r="S176" s="35">
        <v>1919</v>
      </c>
      <c r="T176" s="35">
        <v>2097</v>
      </c>
      <c r="U176" s="35">
        <v>2072</v>
      </c>
      <c r="V176" s="35">
        <v>1960</v>
      </c>
      <c r="W176" s="35">
        <v>1750</v>
      </c>
      <c r="X176" s="35">
        <v>2097.346</v>
      </c>
      <c r="Y176" s="35">
        <v>2102</v>
      </c>
      <c r="Z176" s="35">
        <v>1988.628738889</v>
      </c>
      <c r="AA176" s="35">
        <v>1871.848</v>
      </c>
      <c r="AB176" s="35">
        <v>2040.96</v>
      </c>
      <c r="AC176" s="35">
        <v>1957.8551031312631</v>
      </c>
      <c r="AD176" s="35">
        <v>1949.848</v>
      </c>
      <c r="AE176" s="35">
        <v>1782.327</v>
      </c>
    </row>
    <row r="177" spans="1:31">
      <c r="A177" s="119" t="s">
        <v>37</v>
      </c>
      <c r="P177" s="35">
        <v>1791</v>
      </c>
      <c r="Q177" s="35">
        <v>1927</v>
      </c>
      <c r="R177" s="35">
        <v>2121</v>
      </c>
      <c r="S177" s="35">
        <v>1965</v>
      </c>
      <c r="T177" s="35">
        <v>2134</v>
      </c>
      <c r="U177" s="35">
        <v>2273</v>
      </c>
      <c r="V177" s="35">
        <v>2001</v>
      </c>
      <c r="W177" s="35">
        <v>1968</v>
      </c>
      <c r="X177" s="35">
        <v>2134.3809999999999</v>
      </c>
      <c r="Y177" s="35">
        <v>2129</v>
      </c>
      <c r="Z177" s="35">
        <v>2133.9514086546274</v>
      </c>
      <c r="AA177" s="35">
        <v>2096.9430000000002</v>
      </c>
      <c r="AB177" s="35">
        <v>2140.614</v>
      </c>
      <c r="AC177" s="35">
        <v>2298.4371968306632</v>
      </c>
      <c r="AD177" s="35">
        <v>2107.1619999999998</v>
      </c>
      <c r="AE177" s="35">
        <v>2116.7669999999998</v>
      </c>
    </row>
    <row r="178" spans="1:31">
      <c r="A178" s="119" t="s">
        <v>38</v>
      </c>
      <c r="P178" s="35">
        <v>-1879</v>
      </c>
      <c r="Q178" s="35">
        <v>-1980</v>
      </c>
      <c r="R178" s="35">
        <v>-1947</v>
      </c>
      <c r="S178" s="35">
        <v>-1974</v>
      </c>
      <c r="T178" s="35">
        <v>-2081</v>
      </c>
      <c r="U178" s="35">
        <v>-2094</v>
      </c>
      <c r="V178" s="35">
        <v>-1755</v>
      </c>
      <c r="W178" s="35">
        <v>-1816</v>
      </c>
      <c r="X178" s="35">
        <v>-2081.373</v>
      </c>
      <c r="Y178" s="35">
        <v>-2066</v>
      </c>
      <c r="Z178" s="35">
        <v>-2049.7901174936201</v>
      </c>
      <c r="AA178" s="35">
        <v>-2155.076</v>
      </c>
      <c r="AB178" s="35">
        <v>-2189.6080000000002</v>
      </c>
      <c r="AC178" s="35">
        <v>-2130.3861620105085</v>
      </c>
      <c r="AD178" s="35">
        <v>-1908.539</v>
      </c>
      <c r="AE178" s="35">
        <v>-2031.5309999999999</v>
      </c>
    </row>
    <row r="179" spans="1:31">
      <c r="A179" s="119" t="s">
        <v>196</v>
      </c>
      <c r="P179" s="35">
        <v>1565</v>
      </c>
      <c r="Q179" s="35">
        <v>1827</v>
      </c>
      <c r="R179" s="35">
        <v>2189</v>
      </c>
      <c r="S179" s="35">
        <v>1910</v>
      </c>
      <c r="T179" s="35">
        <v>2150</v>
      </c>
      <c r="U179" s="35">
        <v>2251</v>
      </c>
      <c r="V179" s="35">
        <v>2207</v>
      </c>
      <c r="W179" s="35">
        <v>1902</v>
      </c>
      <c r="X179" s="35">
        <v>2150.3539999999998</v>
      </c>
      <c r="Y179" s="35">
        <v>2165</v>
      </c>
      <c r="Z179" s="35">
        <v>2072.7900300500073</v>
      </c>
      <c r="AA179" s="35">
        <v>1813.7149999999999</v>
      </c>
      <c r="AB179" s="35">
        <v>1991.9670000000001</v>
      </c>
      <c r="AC179" s="35">
        <v>2125.9061379514173</v>
      </c>
      <c r="AD179" s="35">
        <v>2148.471</v>
      </c>
      <c r="AE179" s="35">
        <v>1867.5630000000001</v>
      </c>
    </row>
    <row r="180" spans="1:31">
      <c r="A180" s="119" t="s">
        <v>453</v>
      </c>
      <c r="P180" s="35">
        <v>9937</v>
      </c>
      <c r="Q180" s="35">
        <v>10833</v>
      </c>
      <c r="R180" s="35">
        <v>10897</v>
      </c>
      <c r="S180" s="35">
        <v>11870</v>
      </c>
      <c r="T180" s="35">
        <v>11874</v>
      </c>
      <c r="U180" s="35">
        <v>12504</v>
      </c>
      <c r="V180" s="35">
        <v>10914</v>
      </c>
      <c r="W180" s="35">
        <v>11964</v>
      </c>
      <c r="X180" s="35">
        <v>11873.842000000001</v>
      </c>
      <c r="Y180" s="35">
        <v>12088</v>
      </c>
      <c r="Z180" s="35">
        <v>11712.057128444481</v>
      </c>
      <c r="AA180" s="35">
        <v>13167.73</v>
      </c>
      <c r="AB180" s="35">
        <v>12293.657999999999</v>
      </c>
      <c r="AC180" s="35">
        <v>13033.00811755528</v>
      </c>
      <c r="AD180" s="35">
        <v>11435.186</v>
      </c>
      <c r="AE180" s="35">
        <v>12589.257</v>
      </c>
    </row>
    <row r="181" spans="1:31">
      <c r="A181" s="119" t="s">
        <v>455</v>
      </c>
      <c r="P181" s="52">
        <v>15.749000000000001</v>
      </c>
      <c r="Q181" s="52">
        <v>16.864999999999998</v>
      </c>
      <c r="R181" s="52">
        <v>20.088000000000001</v>
      </c>
      <c r="S181" s="52">
        <v>16.09</v>
      </c>
      <c r="T181" s="52">
        <v>18.106000000000002</v>
      </c>
      <c r="U181" s="52">
        <v>18.001999999999999</v>
      </c>
      <c r="V181" s="52">
        <v>20.221</v>
      </c>
      <c r="W181" s="52">
        <v>15.897</v>
      </c>
      <c r="X181" s="52">
        <v>18.11</v>
      </c>
      <c r="Y181" s="52">
        <v>17.910324288550626</v>
      </c>
      <c r="Z181" s="52">
        <v>17.69791597938783</v>
      </c>
      <c r="AA181" s="52">
        <v>13.773999999999999</v>
      </c>
      <c r="AB181" s="52">
        <v>16.202999999999999</v>
      </c>
      <c r="AC181" s="52">
        <v>16.311707310976438</v>
      </c>
      <c r="AD181" s="52">
        <v>18.788</v>
      </c>
      <c r="AE181" s="52">
        <v>14.835000000000001</v>
      </c>
    </row>
    <row r="197" spans="28:28">
      <c r="AB197" s="121"/>
    </row>
    <row r="198" spans="28:28">
      <c r="AB198" s="121"/>
    </row>
    <row r="199" spans="28:28">
      <c r="AB199" s="121"/>
    </row>
    <row r="200" spans="28:28">
      <c r="AB200" s="121"/>
    </row>
    <row r="201" spans="28:28">
      <c r="AB201" s="121"/>
    </row>
    <row r="202" spans="28:28">
      <c r="AB202" s="121"/>
    </row>
  </sheetData>
  <hyperlinks>
    <hyperlink ref="A2" location="Content!A1" display="Back to Content" xr:uid="{00000000-0004-0000-0E00-000000000000}"/>
    <hyperlink ref="H2" location="Content!A1" display="Back to Content" xr:uid="{00000000-0004-0000-0E00-000001000000}"/>
    <hyperlink ref="R3" location="Content!A1" display="Back to Content" xr:uid="{00000000-0004-0000-0E00-000002000000}"/>
    <hyperlink ref="Q3" location="Content!A1" display="Back to Content" xr:uid="{00000000-0004-0000-0E00-000003000000}"/>
    <hyperlink ref="P3" location="Content!A1" display="Back to Content" xr:uid="{00000000-0004-0000-0E00-000004000000}"/>
    <hyperlink ref="O3" location="Content!A1" display="Back to Content" xr:uid="{00000000-0004-0000-0E00-000005000000}"/>
    <hyperlink ref="N3" location="Content!A1" display="Back to Content" xr:uid="{00000000-0004-0000-0E00-000006000000}"/>
    <hyperlink ref="M3" location="Content!A1" display="Back to Content" xr:uid="{00000000-0004-0000-0E00-000007000000}"/>
    <hyperlink ref="L3" location="Content!A1" display="Back to Content" xr:uid="{00000000-0004-0000-0E00-000008000000}"/>
    <hyperlink ref="F2" location="Content!A1" display="Back to Content" xr:uid="{00000000-0004-0000-0E00-000009000000}"/>
    <hyperlink ref="E2" location="Content!A1" display="Back to Content" xr:uid="{00000000-0004-0000-0E00-00000A000000}"/>
    <hyperlink ref="D2" location="Content!A1" display="Back to Content" xr:uid="{00000000-0004-0000-0E00-00000B000000}"/>
    <hyperlink ref="C2" location="Content!A1" display="Back to Content" xr:uid="{00000000-0004-0000-0E00-00000C000000}"/>
    <hyperlink ref="B2" location="Content!A1" display="Back to Content" xr:uid="{00000000-0004-0000-0E00-00000D000000}"/>
    <hyperlink ref="O2" location="Content!A1" display="Back to Content" xr:uid="{00000000-0004-0000-0E00-00000E000000}"/>
    <hyperlink ref="N2" location="Content!A1" display="Back to Content" xr:uid="{00000000-0004-0000-0E00-00000F000000}"/>
    <hyperlink ref="S3" location="Content!A1" display="Back to Content" xr:uid="{00000000-0004-0000-0E00-000010000000}"/>
    <hyperlink ref="P2" location="Content!A1" display="Back to Content" xr:uid="{00000000-0004-0000-0E00-000011000000}"/>
    <hyperlink ref="Q2" location="Content!A1" display="Back to Content" xr:uid="{00000000-0004-0000-0E00-000012000000}"/>
    <hyperlink ref="S2" location="Content!A1" display="Back to Content" xr:uid="{00000000-0004-0000-0E00-000013000000}"/>
    <hyperlink ref="T2" location="Content!A1" display="Back to Content" xr:uid="{00000000-0004-0000-0E00-000014000000}"/>
    <hyperlink ref="R2" location="Content!A1" display="Back to Content" xr:uid="{00000000-0004-0000-0E00-000015000000}"/>
    <hyperlink ref="B1" location="Content!A1" display="Back to Content" xr:uid="{00000000-0004-0000-0E00-000016000000}"/>
    <hyperlink ref="J2" location="Content!A1" display="Back to Content" xr:uid="{00000000-0004-0000-0E00-000017000000}"/>
    <hyperlink ref="I2" location="Content!A1" display="Back to Content" xr:uid="{00000000-0004-0000-0E00-000018000000}"/>
    <hyperlink ref="G2" location="Content!A1" display="Back to Content" xr:uid="{00000000-0004-0000-0E00-000019000000}"/>
    <hyperlink ref="U2" location="Content!A1" display="Back to Content" xr:uid="{00000000-0004-0000-0E00-00001A000000}"/>
    <hyperlink ref="V2" location="Content!A1" display="Back to Content" xr:uid="{00000000-0004-0000-0E00-00001B000000}"/>
    <hyperlink ref="W2" location="Content!A1" display="Back to Content" xr:uid="{00000000-0004-0000-0E00-00001C000000}"/>
    <hyperlink ref="G1" location="Content!A1" display="Back to Content" xr:uid="{00000000-0004-0000-0E00-00001D000000}"/>
    <hyperlink ref="AB2" location="Content!A1" display="Back to Content" xr:uid="{00000000-0004-0000-0E00-00001E000000}"/>
    <hyperlink ref="AA2" location="Content!A1" display="Back to Content" xr:uid="{00000000-0004-0000-0E00-00001F000000}"/>
    <hyperlink ref="Y2" location="Content!A1" display="Back to Content" xr:uid="{00000000-0004-0000-0E00-000020000000}"/>
    <hyperlink ref="X2" location="Content!A1" display="Back to Content" xr:uid="{00000000-0004-0000-0E00-000021000000}"/>
    <hyperlink ref="Z2" location="Content!A1" display="Back to Content" xr:uid="{00000000-0004-0000-0E00-000022000000}"/>
    <hyperlink ref="J1" location="Content!A1" display="Back to Content" xr:uid="{00000000-0004-0000-0E00-000023000000}"/>
    <hyperlink ref="AC2" location="Content!A1" display="Back to Content" xr:uid="{00000000-0004-0000-0E00-000026000000}"/>
    <hyperlink ref="AD2" location="Content!A1" display="Back to Content" xr:uid="{00000000-0004-0000-0E00-000025000000}"/>
    <hyperlink ref="AE2" location="Content!A1" display="Back to Content" xr:uid="{00000000-0004-0000-0E00-000024000000}"/>
  </hyperlinks>
  <pageMargins left="0.7" right="0.7" top="0.75" bottom="0.75" header="0.3" footer="0.3"/>
  <pageSetup paperSize="8" orientation="landscape" r:id="rId1"/>
  <headerFooter>
    <oddFooter>&amp;C_x000D_&amp;1#&amp;"Calibri"&amp;12&amp;K000000 Classification: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E56"/>
  <sheetViews>
    <sheetView zoomScale="90" zoomScaleNormal="90" workbookViewId="0">
      <pane xSplit="1" ySplit="4" topLeftCell="U5" activePane="bottomRight" state="frozen"/>
      <selection pane="topRight" activeCell="B1" sqref="B1"/>
      <selection pane="bottomLeft" activeCell="A5" sqref="A5"/>
      <selection pane="bottomRight" activeCell="AE3" sqref="AE3"/>
    </sheetView>
  </sheetViews>
  <sheetFormatPr defaultRowHeight="14.5"/>
  <cols>
    <col min="1" max="1" width="54.26953125" customWidth="1"/>
    <col min="2" max="3" width="9.1796875" customWidth="1"/>
    <col min="7" max="7" width="10.54296875" bestFit="1" customWidth="1"/>
    <col min="11" max="11" width="9.453125" customWidth="1"/>
  </cols>
  <sheetData>
    <row r="1" spans="1:31">
      <c r="A1" s="3" t="s">
        <v>270</v>
      </c>
      <c r="B1" s="3"/>
      <c r="C1" s="3"/>
    </row>
    <row r="2" spans="1:31">
      <c r="A2" s="60" t="s">
        <v>202</v>
      </c>
      <c r="B2" s="60"/>
      <c r="C2" s="60"/>
    </row>
    <row r="3" spans="1:31">
      <c r="A3" s="60"/>
      <c r="B3" s="60"/>
      <c r="C3" s="60"/>
    </row>
    <row r="4" spans="1:31" ht="29">
      <c r="A4" s="8" t="s">
        <v>203</v>
      </c>
      <c r="B4" s="70" t="s">
        <v>283</v>
      </c>
      <c r="C4" s="70" t="s">
        <v>284</v>
      </c>
      <c r="D4" s="70" t="s">
        <v>257</v>
      </c>
      <c r="E4" s="70" t="s">
        <v>258</v>
      </c>
      <c r="F4" s="70" t="s">
        <v>259</v>
      </c>
      <c r="G4" s="70" t="s">
        <v>260</v>
      </c>
      <c r="H4" s="70" t="s">
        <v>261</v>
      </c>
      <c r="I4" s="70" t="s">
        <v>285</v>
      </c>
      <c r="J4" s="70" t="s">
        <v>291</v>
      </c>
      <c r="K4" s="70" t="s">
        <v>340</v>
      </c>
      <c r="L4" s="70" t="s">
        <v>358</v>
      </c>
      <c r="M4" s="70" t="s">
        <v>361</v>
      </c>
      <c r="N4" s="70" t="s">
        <v>370</v>
      </c>
      <c r="O4" s="70" t="s">
        <v>376</v>
      </c>
      <c r="P4" s="70" t="s">
        <v>379</v>
      </c>
      <c r="Q4" s="70" t="s">
        <v>384</v>
      </c>
      <c r="R4" s="70" t="s">
        <v>389</v>
      </c>
      <c r="S4" s="70" t="s">
        <v>403</v>
      </c>
      <c r="T4" s="70" t="s">
        <v>408</v>
      </c>
      <c r="U4" s="70" t="s">
        <v>412</v>
      </c>
      <c r="V4" s="70" t="s">
        <v>415</v>
      </c>
      <c r="W4" s="70" t="s">
        <v>419</v>
      </c>
      <c r="X4" s="70" t="s">
        <v>458</v>
      </c>
      <c r="Y4" s="73" t="s">
        <v>463</v>
      </c>
      <c r="Z4" s="70" t="s">
        <v>466</v>
      </c>
      <c r="AA4" s="70" t="s">
        <v>471</v>
      </c>
      <c r="AB4" s="70" t="s">
        <v>476</v>
      </c>
      <c r="AC4" s="73" t="s">
        <v>480</v>
      </c>
      <c r="AD4" s="70" t="s">
        <v>483</v>
      </c>
      <c r="AE4" s="70" t="s">
        <v>486</v>
      </c>
    </row>
    <row r="5" spans="1:31">
      <c r="A5" s="3" t="s">
        <v>121</v>
      </c>
      <c r="B5" s="3"/>
      <c r="C5" s="3"/>
      <c r="D5" s="5"/>
      <c r="E5" s="5"/>
      <c r="F5" s="5"/>
      <c r="G5" s="5"/>
      <c r="H5" s="15" t="s">
        <v>120</v>
      </c>
      <c r="I5" s="15"/>
      <c r="J5" s="15"/>
      <c r="K5" s="15"/>
      <c r="L5" s="15"/>
      <c r="M5" s="15"/>
      <c r="N5" s="15"/>
    </row>
    <row r="6" spans="1:31">
      <c r="A6" s="14" t="s">
        <v>56</v>
      </c>
      <c r="B6" s="95">
        <v>978.06</v>
      </c>
      <c r="C6" s="95">
        <v>1084.95</v>
      </c>
      <c r="D6" s="35">
        <v>1084.307</v>
      </c>
      <c r="E6" s="35">
        <v>1099.9091000000001</v>
      </c>
      <c r="F6" s="35">
        <v>1147.1889000000001</v>
      </c>
      <c r="G6" s="35">
        <v>1213.6676</v>
      </c>
      <c r="H6" s="46">
        <v>1335.6455894999999</v>
      </c>
      <c r="I6" s="46">
        <v>1286.32</v>
      </c>
      <c r="J6" s="46">
        <v>1289.53</v>
      </c>
      <c r="K6" s="46">
        <v>1254.3499999999999</v>
      </c>
      <c r="L6" s="46">
        <v>1267.1669999999999</v>
      </c>
      <c r="M6" s="46">
        <v>1230.4571711999997</v>
      </c>
      <c r="N6" s="46">
        <v>1214.6690000000001</v>
      </c>
      <c r="O6" s="46">
        <v>1485.586</v>
      </c>
      <c r="P6" s="46">
        <v>1482.2918931000017</v>
      </c>
      <c r="Q6" s="46">
        <v>1530.8999431999996</v>
      </c>
      <c r="R6" s="46">
        <v>1555.9352321000001</v>
      </c>
      <c r="S6" s="46">
        <v>1576.6729572999993</v>
      </c>
      <c r="T6" s="46">
        <v>1560.1011286999992</v>
      </c>
      <c r="U6" s="46">
        <v>1597.4121448999999</v>
      </c>
      <c r="V6" s="46">
        <v>1569.829</v>
      </c>
      <c r="W6" s="46">
        <v>1559.08</v>
      </c>
      <c r="X6" s="46">
        <v>1656.1759999999999</v>
      </c>
      <c r="Y6" s="46">
        <v>1672.8</v>
      </c>
      <c r="Z6" s="46">
        <v>1671.3384580000004</v>
      </c>
      <c r="AA6" s="46">
        <v>1810.02</v>
      </c>
      <c r="AB6" s="46">
        <v>1697.798</v>
      </c>
      <c r="AC6" s="46">
        <v>1715.2225621999996</v>
      </c>
      <c r="AD6" s="46">
        <v>1693.837</v>
      </c>
      <c r="AE6" s="46">
        <v>1787.441</v>
      </c>
    </row>
    <row r="7" spans="1:31">
      <c r="A7" s="14" t="s">
        <v>57</v>
      </c>
      <c r="B7" s="95">
        <v>123.21</v>
      </c>
      <c r="C7" s="95">
        <v>169.39</v>
      </c>
      <c r="D7" s="35">
        <v>159.94800000000001</v>
      </c>
      <c r="E7" s="35">
        <v>185.7054</v>
      </c>
      <c r="F7" s="35">
        <v>182.24940000000001</v>
      </c>
      <c r="G7" s="35">
        <v>237.8141</v>
      </c>
      <c r="H7" s="46">
        <v>226.0029973</v>
      </c>
      <c r="I7" s="46">
        <v>221.64</v>
      </c>
      <c r="J7" s="46">
        <v>221.85</v>
      </c>
      <c r="K7" s="46">
        <v>210.82</v>
      </c>
      <c r="L7" s="46">
        <v>223.13399999999999</v>
      </c>
      <c r="M7" s="46">
        <v>241.31858779999999</v>
      </c>
      <c r="N7" s="46">
        <v>236.18700000000001</v>
      </c>
      <c r="O7" s="46">
        <v>318.05599999999998</v>
      </c>
      <c r="P7" s="46">
        <v>305.42765850000001</v>
      </c>
      <c r="Q7" s="46">
        <v>304.83530880000001</v>
      </c>
      <c r="R7" s="46">
        <v>305.2391101</v>
      </c>
      <c r="S7" s="46">
        <v>293.62537249999997</v>
      </c>
      <c r="T7" s="46">
        <v>287.78127459999996</v>
      </c>
      <c r="U7" s="46">
        <v>295.70746489999999</v>
      </c>
      <c r="V7" s="46">
        <v>292.22800000000001</v>
      </c>
      <c r="W7" s="46">
        <v>309.08300000000003</v>
      </c>
      <c r="X7" s="46">
        <v>370.90800000000002</v>
      </c>
      <c r="Y7" s="46">
        <v>363.452</v>
      </c>
      <c r="Z7" s="46">
        <v>349.56595550000003</v>
      </c>
      <c r="AA7" s="46">
        <v>348.44900000000001</v>
      </c>
      <c r="AB7" s="46">
        <v>321.428</v>
      </c>
      <c r="AC7" s="46">
        <v>290.49443279999997</v>
      </c>
      <c r="AD7" s="46">
        <v>274.30700000000002</v>
      </c>
      <c r="AE7" s="46">
        <v>286.56200000000001</v>
      </c>
    </row>
    <row r="8" spans="1:31">
      <c r="A8" s="14" t="s">
        <v>58</v>
      </c>
      <c r="B8" s="95">
        <v>775.73</v>
      </c>
      <c r="C8" s="95">
        <v>1438.39</v>
      </c>
      <c r="D8" s="35">
        <v>1469.616</v>
      </c>
      <c r="E8" s="35">
        <v>1828.0377000000001</v>
      </c>
      <c r="F8" s="35">
        <v>1883.8969</v>
      </c>
      <c r="G8" s="35">
        <v>1820.7778000000001</v>
      </c>
      <c r="H8" s="46">
        <v>1945.7871791</v>
      </c>
      <c r="I8" s="46">
        <v>1828.29</v>
      </c>
      <c r="J8" s="46">
        <v>1809.52</v>
      </c>
      <c r="K8" s="46">
        <v>1690.3</v>
      </c>
      <c r="L8" s="46">
        <v>1755.616</v>
      </c>
      <c r="M8" s="46">
        <v>1725.0769724000002</v>
      </c>
      <c r="N8" s="46">
        <v>1754.87</v>
      </c>
      <c r="O8" s="46">
        <v>3068.3809999999999</v>
      </c>
      <c r="P8" s="46">
        <v>3137.4724391999998</v>
      </c>
      <c r="Q8" s="46">
        <v>3386.4998746000001</v>
      </c>
      <c r="R8" s="46">
        <v>3589.1188244999998</v>
      </c>
      <c r="S8" s="46">
        <v>3381.3541905000002</v>
      </c>
      <c r="T8" s="46">
        <v>3384.8272704000001</v>
      </c>
      <c r="U8" s="46">
        <v>3537.1799578</v>
      </c>
      <c r="V8" s="46">
        <v>3515.261</v>
      </c>
      <c r="W8" s="46">
        <v>3289.5450000000001</v>
      </c>
      <c r="X8" s="46">
        <v>4354.3270000000002</v>
      </c>
      <c r="Y8" s="46">
        <v>4390.6130000000003</v>
      </c>
      <c r="Z8" s="46">
        <v>4332.2701489000001</v>
      </c>
      <c r="AA8" s="46">
        <v>4551.6570000000002</v>
      </c>
      <c r="AB8" s="46">
        <v>4226.4979999999996</v>
      </c>
      <c r="AC8" s="46">
        <v>4127.9482713000007</v>
      </c>
      <c r="AD8" s="46">
        <v>4069.6289999999999</v>
      </c>
      <c r="AE8" s="46">
        <v>3938.99</v>
      </c>
    </row>
    <row r="9" spans="1:31">
      <c r="A9" s="14" t="s">
        <v>122</v>
      </c>
      <c r="B9" s="95">
        <v>182.57</v>
      </c>
      <c r="C9" s="95">
        <v>393.87</v>
      </c>
      <c r="D9" s="35">
        <v>389.62299999999999</v>
      </c>
      <c r="E9" s="35">
        <v>420.52839999999998</v>
      </c>
      <c r="F9" s="35">
        <v>415.57130000000001</v>
      </c>
      <c r="G9" s="35">
        <v>387.62430000000001</v>
      </c>
      <c r="H9" s="46">
        <v>398.50843660000015</v>
      </c>
      <c r="I9" s="46">
        <v>361.41</v>
      </c>
      <c r="J9" s="46">
        <v>344.88</v>
      </c>
      <c r="K9" s="46">
        <v>304.66000000000003</v>
      </c>
      <c r="L9" s="46">
        <v>298.62400000000002</v>
      </c>
      <c r="M9" s="46">
        <v>278.43465890000004</v>
      </c>
      <c r="N9" s="46">
        <v>266.57100000000003</v>
      </c>
      <c r="O9" s="46">
        <v>999.31500000000005</v>
      </c>
      <c r="P9" s="46">
        <v>988.74154819999967</v>
      </c>
      <c r="Q9" s="46">
        <v>1046.2814406</v>
      </c>
      <c r="R9" s="46">
        <v>1094.8765173000004</v>
      </c>
      <c r="S9" s="46">
        <v>996.62348320000024</v>
      </c>
      <c r="T9" s="46">
        <v>955.83590089999984</v>
      </c>
      <c r="U9" s="46">
        <v>964.8377739</v>
      </c>
      <c r="V9" s="46">
        <v>936.65800000000002</v>
      </c>
      <c r="W9" s="46">
        <v>836.79499999999996</v>
      </c>
      <c r="X9" s="46">
        <v>1445.595</v>
      </c>
      <c r="Y9" s="46">
        <v>1485.4469999999999</v>
      </c>
      <c r="Z9" s="46">
        <v>1439.7324331</v>
      </c>
      <c r="AA9" s="46">
        <v>1456.6379999999999</v>
      </c>
      <c r="AB9" s="46">
        <v>1319.904</v>
      </c>
      <c r="AC9" s="46">
        <v>1253.6816695000005</v>
      </c>
      <c r="AD9" s="46">
        <v>1182.346</v>
      </c>
      <c r="AE9" s="46">
        <v>1095.7809999999999</v>
      </c>
    </row>
    <row r="10" spans="1:31">
      <c r="A10" s="14" t="s">
        <v>59</v>
      </c>
      <c r="B10" s="95">
        <v>122.48</v>
      </c>
      <c r="C10" s="95">
        <v>246.23</v>
      </c>
      <c r="D10" s="35">
        <v>258.84399999999999</v>
      </c>
      <c r="E10" s="35">
        <v>256.66520000000003</v>
      </c>
      <c r="F10" s="35">
        <v>361.4855</v>
      </c>
      <c r="G10" s="35">
        <v>350.15600000000001</v>
      </c>
      <c r="H10" s="46">
        <v>350.62</v>
      </c>
      <c r="I10" s="46">
        <v>344.9</v>
      </c>
      <c r="J10" s="46">
        <v>380.78</v>
      </c>
      <c r="K10" s="46">
        <v>344.11</v>
      </c>
      <c r="L10" s="46">
        <v>346.77100000000002</v>
      </c>
      <c r="M10" s="46">
        <v>384.32145459999998</v>
      </c>
      <c r="N10" s="46">
        <v>370.21600000000001</v>
      </c>
      <c r="O10" s="46">
        <v>371.53199999999998</v>
      </c>
      <c r="P10" s="46">
        <v>379.16163540000002</v>
      </c>
      <c r="Q10" s="46">
        <v>387.07162319999998</v>
      </c>
      <c r="R10" s="46">
        <v>453.30790560000003</v>
      </c>
      <c r="S10" s="46">
        <v>428.42357340000001</v>
      </c>
      <c r="T10" s="46">
        <v>455.7126796</v>
      </c>
      <c r="U10" s="46">
        <v>475.14216899999997</v>
      </c>
      <c r="V10" s="46">
        <v>465.95699999999999</v>
      </c>
      <c r="W10" s="46">
        <v>427.04300000000001</v>
      </c>
      <c r="X10" s="46">
        <v>487.02199999999999</v>
      </c>
      <c r="Y10" s="46">
        <v>488.72699999999998</v>
      </c>
      <c r="Z10" s="46">
        <v>479.77048109999998</v>
      </c>
      <c r="AA10" s="46">
        <v>403.87900000000002</v>
      </c>
      <c r="AB10" s="46">
        <v>372.13400000000001</v>
      </c>
      <c r="AC10" s="46">
        <v>355.89105549999999</v>
      </c>
      <c r="AD10" s="46">
        <v>413.089</v>
      </c>
      <c r="AE10" s="46">
        <v>422.64299999999997</v>
      </c>
    </row>
    <row r="11" spans="1:31">
      <c r="A11" s="14" t="s">
        <v>123</v>
      </c>
      <c r="B11" s="95">
        <v>3.42</v>
      </c>
      <c r="C11" s="95">
        <v>2.52</v>
      </c>
      <c r="D11" s="35">
        <v>2.6640000000000001</v>
      </c>
      <c r="E11" s="35">
        <v>22.765000000000001</v>
      </c>
      <c r="F11" s="35">
        <v>19.9177</v>
      </c>
      <c r="G11" s="35">
        <v>13.393000000000001</v>
      </c>
      <c r="H11" s="99">
        <v>0</v>
      </c>
      <c r="I11" s="99">
        <v>0</v>
      </c>
      <c r="J11" s="99">
        <v>7.45</v>
      </c>
      <c r="K11" s="99">
        <v>21.3</v>
      </c>
      <c r="L11" s="99">
        <v>62.59</v>
      </c>
      <c r="M11" s="99">
        <v>92.683084499999993</v>
      </c>
      <c r="N11" s="99">
        <v>85.475999999999999</v>
      </c>
      <c r="O11" s="99">
        <v>164.75299999999999</v>
      </c>
      <c r="P11" s="99">
        <v>185.3417518</v>
      </c>
      <c r="Q11" s="99">
        <v>246.6863199</v>
      </c>
      <c r="R11" s="99">
        <v>2.4632417999999996</v>
      </c>
      <c r="S11" s="99">
        <v>9.2978199999999997E-2</v>
      </c>
      <c r="T11" s="99">
        <v>7.0265000000000006E-3</v>
      </c>
      <c r="U11" s="99">
        <v>6.9195000000000003E-3</v>
      </c>
      <c r="V11" s="99">
        <v>2.444</v>
      </c>
      <c r="W11" s="99">
        <v>2.2730000000000001</v>
      </c>
      <c r="X11" s="99">
        <v>2.4340000000000002</v>
      </c>
      <c r="Y11" s="99">
        <v>3.702</v>
      </c>
      <c r="Z11" s="99">
        <v>4.0035163999999996</v>
      </c>
      <c r="AA11" s="99">
        <v>115.961</v>
      </c>
      <c r="AB11" s="99">
        <v>109.824</v>
      </c>
      <c r="AC11" s="99">
        <v>116.30267669999999</v>
      </c>
      <c r="AD11" s="99">
        <v>150.179</v>
      </c>
      <c r="AE11" s="99">
        <v>122.664</v>
      </c>
    </row>
    <row r="12" spans="1:31">
      <c r="A12" s="16" t="s">
        <v>60</v>
      </c>
      <c r="B12" s="96">
        <v>7.33</v>
      </c>
      <c r="C12" s="96">
        <v>19.91</v>
      </c>
      <c r="D12" s="35">
        <v>20.876999999999999</v>
      </c>
      <c r="E12" s="35">
        <v>23.193100000000001</v>
      </c>
      <c r="F12" s="35">
        <v>33.838000000000001</v>
      </c>
      <c r="G12" s="35">
        <v>34.003100000000003</v>
      </c>
      <c r="H12" s="46">
        <v>28.459643400000001</v>
      </c>
      <c r="I12" s="46">
        <v>29.59</v>
      </c>
      <c r="J12" s="46">
        <v>29.48</v>
      </c>
      <c r="K12" s="46">
        <v>27</v>
      </c>
      <c r="L12" s="46">
        <v>28.402999999999999</v>
      </c>
      <c r="M12" s="46">
        <v>30.281176699999996</v>
      </c>
      <c r="N12" s="46">
        <v>25.782</v>
      </c>
      <c r="O12" s="46">
        <v>20.029</v>
      </c>
      <c r="P12" s="46">
        <v>21.991703499999996</v>
      </c>
      <c r="Q12" s="46">
        <v>22.660538599999999</v>
      </c>
      <c r="R12" s="46">
        <v>23.324825099999998</v>
      </c>
      <c r="S12" s="46">
        <v>19.105493799999998</v>
      </c>
      <c r="T12" s="46">
        <v>19.439730900000001</v>
      </c>
      <c r="U12" s="46">
        <v>18.1010621</v>
      </c>
      <c r="V12" s="46">
        <v>17.821999999999999</v>
      </c>
      <c r="W12" s="46">
        <v>17.210999999999999</v>
      </c>
      <c r="X12" s="46">
        <v>38.981000000000002</v>
      </c>
      <c r="Y12" s="46">
        <v>37.433999999999997</v>
      </c>
      <c r="Z12" s="46">
        <v>38.925953999999997</v>
      </c>
      <c r="AA12" s="46">
        <v>104.127</v>
      </c>
      <c r="AB12" s="46">
        <v>94.484999999999999</v>
      </c>
      <c r="AC12" s="46">
        <v>98.316403900000012</v>
      </c>
      <c r="AD12" s="46">
        <v>99.106999999999999</v>
      </c>
      <c r="AE12" s="46">
        <v>111.887</v>
      </c>
    </row>
    <row r="13" spans="1:31">
      <c r="A13" s="18" t="s">
        <v>61</v>
      </c>
      <c r="B13" s="97">
        <v>2192.81</v>
      </c>
      <c r="C13" s="97">
        <v>3355.26</v>
      </c>
      <c r="D13" s="48">
        <v>3385.8780000000002</v>
      </c>
      <c r="E13" s="48">
        <v>3836.8036000000002</v>
      </c>
      <c r="F13" s="48">
        <v>4044.1518000000001</v>
      </c>
      <c r="G13" s="48">
        <v>4057.4366</v>
      </c>
      <c r="H13" s="49">
        <v>4285.0200000000004</v>
      </c>
      <c r="I13" s="49">
        <v>4072.15</v>
      </c>
      <c r="J13" s="49">
        <v>4083.48</v>
      </c>
      <c r="K13" s="49">
        <v>3852.53</v>
      </c>
      <c r="L13" s="49">
        <v>3982.299</v>
      </c>
      <c r="M13" s="49">
        <v>3982.5683992999998</v>
      </c>
      <c r="N13" s="49">
        <v>3953.7660000000001</v>
      </c>
      <c r="O13" s="49">
        <v>6427.6509999999998</v>
      </c>
      <c r="P13" s="49">
        <v>6500.4230006999969</v>
      </c>
      <c r="Q13" s="49">
        <v>6924.9339920999992</v>
      </c>
      <c r="R13" s="49">
        <v>7024.264734000003</v>
      </c>
      <c r="S13" s="49">
        <v>6695.8967819000009</v>
      </c>
      <c r="T13" s="49">
        <v>6663.7009577999997</v>
      </c>
      <c r="U13" s="49">
        <v>6888.3832878999974</v>
      </c>
      <c r="V13" s="49">
        <v>6800.1949999999997</v>
      </c>
      <c r="W13" s="49">
        <v>6441.0259999999998</v>
      </c>
      <c r="X13" s="49">
        <v>8355.4369999999999</v>
      </c>
      <c r="Y13" s="49">
        <v>8442.1720000000005</v>
      </c>
      <c r="Z13" s="49">
        <v>8315.6028617000011</v>
      </c>
      <c r="AA13" s="49">
        <v>8790.7260000000006</v>
      </c>
      <c r="AB13" s="49">
        <v>8142.067</v>
      </c>
      <c r="AC13" s="49">
        <v>7957.8529924999993</v>
      </c>
      <c r="AD13" s="49">
        <v>7882.4889999999996</v>
      </c>
      <c r="AE13" s="49">
        <v>7765.9650000000001</v>
      </c>
    </row>
    <row r="14" spans="1:31">
      <c r="A14" s="17" t="s">
        <v>36</v>
      </c>
      <c r="B14" s="96">
        <v>903.2</v>
      </c>
      <c r="C14" s="96">
        <v>1299.1600000000001</v>
      </c>
      <c r="D14" s="35">
        <v>1378.4749999999999</v>
      </c>
      <c r="E14" s="35">
        <v>1379.0839000000001</v>
      </c>
      <c r="F14" s="50">
        <v>1387.3097</v>
      </c>
      <c r="G14" s="35">
        <v>1264.7633000000001</v>
      </c>
      <c r="H14" s="46">
        <v>1456.5726329000001</v>
      </c>
      <c r="I14" s="46">
        <v>1405.25</v>
      </c>
      <c r="J14" s="46">
        <v>1287.9100000000001</v>
      </c>
      <c r="K14" s="46">
        <v>1086.1600000000001</v>
      </c>
      <c r="L14" s="46">
        <v>1153.383</v>
      </c>
      <c r="M14" s="46">
        <v>1163.5377945999999</v>
      </c>
      <c r="N14" s="46">
        <v>1213.002</v>
      </c>
      <c r="O14" s="46">
        <v>1416.0039999999999</v>
      </c>
      <c r="P14" s="46">
        <v>1643.9329034999998</v>
      </c>
      <c r="Q14" s="46">
        <v>1940.3550118000001</v>
      </c>
      <c r="R14" s="46">
        <v>2117.8666143</v>
      </c>
      <c r="S14" s="46">
        <v>1980.5425615000001</v>
      </c>
      <c r="T14" s="46">
        <v>2099.2528192</v>
      </c>
      <c r="U14" s="46">
        <v>2117.6415795000003</v>
      </c>
      <c r="V14" s="46">
        <v>1968.55</v>
      </c>
      <c r="W14" s="46">
        <v>1691.672</v>
      </c>
      <c r="X14" s="46">
        <v>1953.6489999999999</v>
      </c>
      <c r="Y14" s="46">
        <v>1997.991</v>
      </c>
      <c r="Z14" s="46">
        <v>1969.5323824</v>
      </c>
      <c r="AA14" s="46">
        <v>1899.4680000000001</v>
      </c>
      <c r="AB14" s="46">
        <v>1962.4159999999999</v>
      </c>
      <c r="AC14" s="46">
        <v>1921.4589141000001</v>
      </c>
      <c r="AD14" s="46">
        <v>1910.5219999999999</v>
      </c>
      <c r="AE14" s="46">
        <v>1719.634</v>
      </c>
    </row>
    <row r="15" spans="1:31">
      <c r="A15" s="14" t="s">
        <v>37</v>
      </c>
      <c r="B15" s="95">
        <v>1453.03</v>
      </c>
      <c r="C15" s="95">
        <v>1657.84</v>
      </c>
      <c r="D15" s="35">
        <v>1722.3109999999999</v>
      </c>
      <c r="E15" s="35">
        <v>1833.5953999999999</v>
      </c>
      <c r="F15" s="35">
        <v>1796.1206999999999</v>
      </c>
      <c r="G15" s="35">
        <v>1687.3742999999999</v>
      </c>
      <c r="H15" s="46">
        <v>1774.3050461</v>
      </c>
      <c r="I15" s="46">
        <v>1324.94</v>
      </c>
      <c r="J15" s="46">
        <v>1429.16</v>
      </c>
      <c r="K15" s="46">
        <v>1264.95</v>
      </c>
      <c r="L15" s="46">
        <v>1292.9390000000001</v>
      </c>
      <c r="M15" s="46">
        <v>1447.5970960999998</v>
      </c>
      <c r="N15" s="46">
        <v>1488.933</v>
      </c>
      <c r="O15" s="46">
        <v>1624.796</v>
      </c>
      <c r="P15" s="46">
        <v>1779.6011592999998</v>
      </c>
      <c r="Q15" s="46">
        <v>1979.5828872000002</v>
      </c>
      <c r="R15" s="46">
        <v>2208.4963850999998</v>
      </c>
      <c r="S15" s="46">
        <v>2027.5545063999998</v>
      </c>
      <c r="T15" s="46">
        <v>2139.1228176999998</v>
      </c>
      <c r="U15" s="46">
        <v>2321.9800412999998</v>
      </c>
      <c r="V15" s="46">
        <v>2006.28</v>
      </c>
      <c r="W15" s="46">
        <v>1903.856</v>
      </c>
      <c r="X15" s="46">
        <v>2318.317</v>
      </c>
      <c r="Y15" s="46">
        <v>2418.8330000000001</v>
      </c>
      <c r="Z15" s="46">
        <v>2119.3173372000001</v>
      </c>
      <c r="AA15" s="46">
        <v>2117.4560000000001</v>
      </c>
      <c r="AB15" s="46">
        <v>2063.9450000000002</v>
      </c>
      <c r="AC15" s="46">
        <v>2272.8180802999996</v>
      </c>
      <c r="AD15" s="46">
        <v>2070.7730000000001</v>
      </c>
      <c r="AE15" s="46">
        <v>2049.6660000000002</v>
      </c>
    </row>
    <row r="16" spans="1:31">
      <c r="A16" s="14" t="s">
        <v>124</v>
      </c>
      <c r="B16" s="95">
        <v>92.58</v>
      </c>
      <c r="C16" s="95">
        <v>36.380000000000003</v>
      </c>
      <c r="D16" s="35">
        <v>29.829000000000001</v>
      </c>
      <c r="E16" s="35">
        <v>34.747300000000003</v>
      </c>
      <c r="F16" s="35">
        <v>28.828299999999999</v>
      </c>
      <c r="G16" s="35">
        <v>101.6236</v>
      </c>
      <c r="H16" s="46">
        <v>91.506571000000008</v>
      </c>
      <c r="I16" s="46">
        <v>75.819999999999993</v>
      </c>
      <c r="J16" s="46">
        <v>81.77</v>
      </c>
      <c r="K16" s="46">
        <v>52.57</v>
      </c>
      <c r="L16" s="46">
        <v>92.045000000000002</v>
      </c>
      <c r="M16" s="46">
        <v>95.636321999999993</v>
      </c>
      <c r="N16" s="46">
        <v>101.273</v>
      </c>
      <c r="O16" s="46">
        <v>80.084999999999994</v>
      </c>
      <c r="P16" s="46">
        <v>94.63804549999999</v>
      </c>
      <c r="Q16" s="46">
        <v>100.25030029999999</v>
      </c>
      <c r="R16" s="46">
        <v>115.1090552</v>
      </c>
      <c r="S16" s="46">
        <v>10.986000000000001</v>
      </c>
      <c r="T16" s="46">
        <v>122.41390040000002</v>
      </c>
      <c r="U16" s="46">
        <v>152.80635229999999</v>
      </c>
      <c r="V16" s="46">
        <v>174.96</v>
      </c>
      <c r="W16" s="46">
        <v>85.837000000000003</v>
      </c>
      <c r="X16" s="46">
        <v>80.382999999999996</v>
      </c>
      <c r="Y16" s="46">
        <v>73.795000000000002</v>
      </c>
      <c r="Z16" s="46">
        <v>109.2647135</v>
      </c>
      <c r="AA16" s="46">
        <v>72.492999999999995</v>
      </c>
      <c r="AB16" s="46">
        <v>134.63300000000001</v>
      </c>
      <c r="AC16" s="46">
        <v>157.67549770000002</v>
      </c>
      <c r="AD16" s="46">
        <v>197.078</v>
      </c>
      <c r="AE16" s="46">
        <v>126.583</v>
      </c>
    </row>
    <row r="17" spans="1:31">
      <c r="A17" s="14" t="s">
        <v>62</v>
      </c>
      <c r="B17" s="95">
        <v>138.43</v>
      </c>
      <c r="C17" s="95">
        <v>208.84</v>
      </c>
      <c r="D17" s="35">
        <v>169.76499999999999</v>
      </c>
      <c r="E17" s="35">
        <v>207.14349999999999</v>
      </c>
      <c r="F17" s="35">
        <v>236.9836</v>
      </c>
      <c r="G17" s="35">
        <v>273.4144</v>
      </c>
      <c r="H17" s="46">
        <v>237.22133050000005</v>
      </c>
      <c r="I17" s="46">
        <v>276.57</v>
      </c>
      <c r="J17" s="46">
        <v>271.55</v>
      </c>
      <c r="K17" s="46">
        <v>243.71</v>
      </c>
      <c r="L17" s="46">
        <v>239.363</v>
      </c>
      <c r="M17" s="46">
        <v>227.81107209999996</v>
      </c>
      <c r="N17" s="46">
        <v>210.06800000000001</v>
      </c>
      <c r="O17" s="46">
        <v>225.12100000000001</v>
      </c>
      <c r="P17" s="46">
        <v>248.76296070000004</v>
      </c>
      <c r="Q17" s="46">
        <v>257.4852722</v>
      </c>
      <c r="R17" s="46">
        <v>312.17040800000001</v>
      </c>
      <c r="S17" s="46">
        <v>416.03548570000004</v>
      </c>
      <c r="T17" s="46">
        <v>315.50664519999998</v>
      </c>
      <c r="U17" s="46">
        <v>331.16738470000007</v>
      </c>
      <c r="V17" s="46">
        <v>319.99</v>
      </c>
      <c r="W17" s="46">
        <v>265.69900000000001</v>
      </c>
      <c r="X17" s="46">
        <v>361.29899999999998</v>
      </c>
      <c r="Y17" s="46">
        <v>503.88600000000002</v>
      </c>
      <c r="Z17" s="46">
        <v>430.25430799999998</v>
      </c>
      <c r="AA17" s="46">
        <v>400.928</v>
      </c>
      <c r="AB17" s="46">
        <v>414.96300000000002</v>
      </c>
      <c r="AC17" s="46">
        <v>443.04294499999997</v>
      </c>
      <c r="AD17" s="46">
        <v>449.3</v>
      </c>
      <c r="AE17" s="46">
        <v>528.18799999999999</v>
      </c>
    </row>
    <row r="18" spans="1:31">
      <c r="A18" s="14" t="s">
        <v>125</v>
      </c>
      <c r="B18" s="95">
        <v>915.08</v>
      </c>
      <c r="C18" s="95">
        <v>788.33</v>
      </c>
      <c r="D18" s="35">
        <v>799.10799999999995</v>
      </c>
      <c r="E18" s="35">
        <v>138.137</v>
      </c>
      <c r="F18" s="47">
        <v>0</v>
      </c>
      <c r="G18" s="47">
        <v>0</v>
      </c>
      <c r="H18" s="47">
        <v>0</v>
      </c>
      <c r="I18" s="47">
        <v>0</v>
      </c>
      <c r="J18" s="47">
        <v>0</v>
      </c>
      <c r="K18" s="47">
        <v>0</v>
      </c>
      <c r="L18" s="47">
        <v>0</v>
      </c>
      <c r="M18" s="47">
        <v>0</v>
      </c>
      <c r="N18" s="47">
        <v>0</v>
      </c>
      <c r="O18" s="47">
        <v>0</v>
      </c>
      <c r="P18" s="47">
        <v>0</v>
      </c>
      <c r="Q18" s="47">
        <v>0</v>
      </c>
      <c r="R18" s="47">
        <v>0</v>
      </c>
      <c r="S18" s="47">
        <v>200</v>
      </c>
      <c r="T18" s="47">
        <v>212.80500000000001</v>
      </c>
      <c r="U18" s="47">
        <v>236.11</v>
      </c>
      <c r="V18" s="47">
        <v>0</v>
      </c>
      <c r="W18" s="47">
        <v>0</v>
      </c>
      <c r="X18" s="47">
        <v>0</v>
      </c>
      <c r="Y18" s="47">
        <v>0</v>
      </c>
      <c r="Z18" s="47">
        <v>0</v>
      </c>
      <c r="AA18" s="47">
        <v>0</v>
      </c>
      <c r="AB18" s="47">
        <v>0</v>
      </c>
      <c r="AC18" s="47">
        <v>0</v>
      </c>
      <c r="AD18" s="47">
        <v>0</v>
      </c>
      <c r="AE18" s="47">
        <v>0</v>
      </c>
    </row>
    <row r="19" spans="1:31">
      <c r="A19" s="16" t="s">
        <v>63</v>
      </c>
      <c r="B19" s="96">
        <v>179.23</v>
      </c>
      <c r="C19" s="96">
        <v>229.77</v>
      </c>
      <c r="D19" s="35">
        <v>176.41499999999999</v>
      </c>
      <c r="E19" s="35">
        <v>280.04700000000003</v>
      </c>
      <c r="F19" s="35">
        <v>417.83929999999998</v>
      </c>
      <c r="G19" s="35">
        <v>650.60670000000005</v>
      </c>
      <c r="H19" s="46">
        <v>627.1823816000001</v>
      </c>
      <c r="I19" s="46">
        <v>847.85</v>
      </c>
      <c r="J19" s="46">
        <v>639.91999999999996</v>
      </c>
      <c r="K19" s="46">
        <v>796.96</v>
      </c>
      <c r="L19" s="46">
        <v>616.45000000000005</v>
      </c>
      <c r="M19" s="46">
        <v>743.05112669999994</v>
      </c>
      <c r="N19" s="46">
        <v>851.61500000000001</v>
      </c>
      <c r="O19" s="46">
        <v>835.78800000000001</v>
      </c>
      <c r="P19" s="46">
        <v>663.79274039999996</v>
      </c>
      <c r="Q19" s="46">
        <v>581.1885559000001</v>
      </c>
      <c r="R19" s="46">
        <v>894.20732269999996</v>
      </c>
      <c r="S19" s="46">
        <v>898.2653370999999</v>
      </c>
      <c r="T19" s="46">
        <v>614.22269630000005</v>
      </c>
      <c r="U19" s="46">
        <v>473.71360350000003</v>
      </c>
      <c r="V19" s="46">
        <v>654.02200000000005</v>
      </c>
      <c r="W19" s="46">
        <v>958.91899999999998</v>
      </c>
      <c r="X19" s="46">
        <v>877.21900000000005</v>
      </c>
      <c r="Y19" s="46">
        <v>730.57100000000003</v>
      </c>
      <c r="Z19" s="46">
        <v>805.70441849999997</v>
      </c>
      <c r="AA19" s="46">
        <v>794.35</v>
      </c>
      <c r="AB19" s="46">
        <v>763.73400000000004</v>
      </c>
      <c r="AC19" s="46">
        <v>765.74076850000006</v>
      </c>
      <c r="AD19" s="46">
        <v>644.59299999999996</v>
      </c>
      <c r="AE19" s="46">
        <v>854.46799999999996</v>
      </c>
    </row>
    <row r="20" spans="1:31">
      <c r="A20" s="18" t="s">
        <v>64</v>
      </c>
      <c r="B20" s="97">
        <v>3681.56</v>
      </c>
      <c r="C20" s="97">
        <v>4220.32</v>
      </c>
      <c r="D20" s="48">
        <v>4275.9030000000002</v>
      </c>
      <c r="E20" s="48">
        <v>3872.7541000000001</v>
      </c>
      <c r="F20" s="48">
        <v>3867.0814999999998</v>
      </c>
      <c r="G20" s="48">
        <v>3977.7822000000001</v>
      </c>
      <c r="H20" s="49">
        <v>4186.7879620999993</v>
      </c>
      <c r="I20" s="49">
        <v>3930.44</v>
      </c>
      <c r="J20" s="49">
        <v>3710.31</v>
      </c>
      <c r="K20" s="49">
        <v>3444.35</v>
      </c>
      <c r="L20" s="49">
        <v>3394.1790000000001</v>
      </c>
      <c r="M20" s="49">
        <v>3677.6334115</v>
      </c>
      <c r="N20" s="49">
        <v>3864.8910000000001</v>
      </c>
      <c r="O20" s="49">
        <v>4181.7950000000001</v>
      </c>
      <c r="P20" s="49">
        <v>4430.7278094000003</v>
      </c>
      <c r="Q20" s="49">
        <v>4858.8620273999986</v>
      </c>
      <c r="R20" s="49">
        <v>5647.8497852999999</v>
      </c>
      <c r="S20" s="49">
        <v>5533.384</v>
      </c>
      <c r="T20" s="49">
        <v>5503.3238788000008</v>
      </c>
      <c r="U20" s="49">
        <v>5633.4189612999999</v>
      </c>
      <c r="V20" s="49">
        <v>5123.8029999999999</v>
      </c>
      <c r="W20" s="49">
        <v>4905.9840000000004</v>
      </c>
      <c r="X20" s="49">
        <v>5590.8670000000002</v>
      </c>
      <c r="Y20" s="49">
        <v>5725.076</v>
      </c>
      <c r="Z20" s="49">
        <v>5434.0731595999996</v>
      </c>
      <c r="AA20" s="49">
        <v>5284.6949999999997</v>
      </c>
      <c r="AB20" s="49">
        <v>5339.6909999999998</v>
      </c>
      <c r="AC20" s="49">
        <v>5560.7362056000011</v>
      </c>
      <c r="AD20" s="49">
        <v>5272.2659999999996</v>
      </c>
      <c r="AE20" s="49">
        <v>5278.5389999999998</v>
      </c>
    </row>
    <row r="21" spans="1:31">
      <c r="A21" s="18" t="s">
        <v>65</v>
      </c>
      <c r="B21" s="97">
        <v>5874.37</v>
      </c>
      <c r="C21" s="97">
        <v>7575.58</v>
      </c>
      <c r="D21" s="48">
        <v>7661.7809999999999</v>
      </c>
      <c r="E21" s="48">
        <v>7709.5577000000003</v>
      </c>
      <c r="F21" s="48">
        <v>7911.2331999999997</v>
      </c>
      <c r="G21" s="48">
        <v>8035.2187999999996</v>
      </c>
      <c r="H21" s="49">
        <v>8471.81</v>
      </c>
      <c r="I21" s="49">
        <v>8002.6</v>
      </c>
      <c r="J21" s="49">
        <v>7793.79</v>
      </c>
      <c r="K21" s="49">
        <v>7296.89</v>
      </c>
      <c r="L21" s="49">
        <v>7376.4780000000001</v>
      </c>
      <c r="M21" s="49">
        <v>7660.2018107999993</v>
      </c>
      <c r="N21" s="49">
        <v>7818.6570000000002</v>
      </c>
      <c r="O21" s="49">
        <v>10609.445</v>
      </c>
      <c r="P21" s="49">
        <v>10931.150810099994</v>
      </c>
      <c r="Q21" s="49">
        <v>11783.796019499996</v>
      </c>
      <c r="R21" s="49">
        <v>12672.114519299999</v>
      </c>
      <c r="S21" s="49">
        <v>12229.281000000001</v>
      </c>
      <c r="T21" s="49">
        <v>12167.024836600003</v>
      </c>
      <c r="U21" s="49">
        <v>12521.802249200004</v>
      </c>
      <c r="V21" s="49">
        <v>11923.998</v>
      </c>
      <c r="W21" s="49">
        <v>11347.01</v>
      </c>
      <c r="X21" s="49">
        <v>13946.304</v>
      </c>
      <c r="Y21" s="49">
        <v>14167.248</v>
      </c>
      <c r="Z21" s="49">
        <v>13749.676021299998</v>
      </c>
      <c r="AA21" s="49">
        <v>14075.421</v>
      </c>
      <c r="AB21" s="49">
        <v>13481.758</v>
      </c>
      <c r="AC21" s="49">
        <v>13518.589198099995</v>
      </c>
      <c r="AD21" s="49">
        <v>13154.754999999999</v>
      </c>
      <c r="AE21" s="49">
        <v>13044.504000000001</v>
      </c>
    </row>
    <row r="22" spans="1:31">
      <c r="A22" s="17" t="s">
        <v>120</v>
      </c>
      <c r="B22" s="96"/>
      <c r="C22" s="96"/>
      <c r="D22" s="35"/>
      <c r="E22" s="35" t="s">
        <v>119</v>
      </c>
      <c r="F22" s="35"/>
      <c r="O22" t="s">
        <v>119</v>
      </c>
    </row>
    <row r="23" spans="1:31">
      <c r="A23" s="19" t="s">
        <v>126</v>
      </c>
      <c r="B23" s="98"/>
      <c r="C23" s="98"/>
      <c r="D23" s="35"/>
      <c r="E23" s="35" t="s">
        <v>119</v>
      </c>
      <c r="F23" s="35"/>
      <c r="H23" s="46" t="s">
        <v>120</v>
      </c>
      <c r="I23" s="46"/>
      <c r="J23" s="46"/>
      <c r="K23" s="46"/>
      <c r="L23" s="46"/>
      <c r="M23" s="46"/>
      <c r="O23" t="s">
        <v>119</v>
      </c>
    </row>
    <row r="24" spans="1:31">
      <c r="A24" s="14" t="s">
        <v>127</v>
      </c>
      <c r="B24" s="95"/>
      <c r="C24" s="95"/>
      <c r="D24" s="35"/>
      <c r="E24" s="35" t="s">
        <v>119</v>
      </c>
      <c r="F24" s="35"/>
      <c r="H24" s="46" t="s">
        <v>120</v>
      </c>
      <c r="I24" s="46"/>
      <c r="J24" s="46"/>
      <c r="K24" s="46"/>
      <c r="L24" s="46"/>
      <c r="M24" s="46"/>
      <c r="O24" t="s">
        <v>119</v>
      </c>
    </row>
    <row r="25" spans="1:31">
      <c r="A25" s="14" t="s">
        <v>128</v>
      </c>
      <c r="B25" s="95">
        <v>25</v>
      </c>
      <c r="C25" s="95">
        <v>25</v>
      </c>
      <c r="D25" s="35">
        <v>25</v>
      </c>
      <c r="E25" s="35">
        <v>25</v>
      </c>
      <c r="F25" s="35">
        <v>24.998999999999999</v>
      </c>
      <c r="G25" s="22">
        <v>24.999700000000001</v>
      </c>
      <c r="H25" s="46">
        <v>28.739732400000001</v>
      </c>
      <c r="I25" s="46">
        <v>28.74</v>
      </c>
      <c r="J25" s="46">
        <v>28.74</v>
      </c>
      <c r="K25" s="46">
        <v>28.74</v>
      </c>
      <c r="L25" s="46">
        <v>28.74</v>
      </c>
      <c r="M25" s="46">
        <v>28.739734499999997</v>
      </c>
      <c r="N25" s="46">
        <v>28.74</v>
      </c>
      <c r="O25" s="46">
        <v>28.74</v>
      </c>
      <c r="P25" s="46">
        <v>28.739733600000001</v>
      </c>
      <c r="Q25" s="46">
        <v>28.739733600000001</v>
      </c>
      <c r="R25" s="46">
        <v>28.739733600000001</v>
      </c>
      <c r="S25" s="46">
        <v>28.739731500000001</v>
      </c>
      <c r="T25" s="46">
        <v>28.597729899999997</v>
      </c>
      <c r="U25" s="46">
        <v>28.739729899999997</v>
      </c>
      <c r="V25" s="46">
        <v>28.74</v>
      </c>
      <c r="W25" s="46">
        <v>28.74</v>
      </c>
      <c r="X25" s="46">
        <v>28.74</v>
      </c>
      <c r="Y25" s="46">
        <v>28.74</v>
      </c>
      <c r="Z25" s="46">
        <v>28.739726599999997</v>
      </c>
      <c r="AA25" s="46">
        <v>28.74</v>
      </c>
      <c r="AB25" s="46">
        <v>28.74</v>
      </c>
      <c r="AC25" s="46">
        <v>28.739726600000001</v>
      </c>
      <c r="AD25" s="46">
        <v>28.74</v>
      </c>
      <c r="AE25" s="46">
        <v>28.74</v>
      </c>
    </row>
    <row r="26" spans="1:31">
      <c r="A26" s="14" t="s">
        <v>129</v>
      </c>
      <c r="B26" s="95">
        <v>5</v>
      </c>
      <c r="C26" s="95">
        <v>5</v>
      </c>
      <c r="D26" s="35">
        <v>5</v>
      </c>
      <c r="E26" s="35">
        <v>5.0002000000000004</v>
      </c>
      <c r="F26" s="35">
        <v>4.9984000000000002</v>
      </c>
      <c r="G26" s="22">
        <v>4.9997999999999996</v>
      </c>
      <c r="H26" s="46">
        <v>4.9999230000000008</v>
      </c>
      <c r="I26" s="46">
        <v>5</v>
      </c>
      <c r="J26" s="46">
        <v>5</v>
      </c>
      <c r="K26" s="46">
        <v>5</v>
      </c>
      <c r="L26" s="46">
        <v>5</v>
      </c>
      <c r="M26" s="46">
        <v>4.9997394000000002</v>
      </c>
      <c r="N26" s="46">
        <v>5</v>
      </c>
      <c r="O26" s="46">
        <v>5</v>
      </c>
      <c r="P26" s="46">
        <v>4.9997299999999996</v>
      </c>
      <c r="Q26" s="46">
        <v>4.9997299999999996</v>
      </c>
      <c r="R26" s="46">
        <v>4.9997299999999996</v>
      </c>
      <c r="S26" s="46">
        <v>4.9997335999999999</v>
      </c>
      <c r="T26" s="46">
        <v>4.9858996999999992</v>
      </c>
      <c r="U26" s="46">
        <v>4.9999984</v>
      </c>
      <c r="V26" s="46">
        <v>5</v>
      </c>
      <c r="W26" s="46">
        <v>5</v>
      </c>
      <c r="X26" s="46">
        <v>5</v>
      </c>
      <c r="Y26" s="46">
        <v>5</v>
      </c>
      <c r="Z26" s="46">
        <v>4.9997327</v>
      </c>
      <c r="AA26" s="46">
        <v>5</v>
      </c>
      <c r="AB26" s="46">
        <v>5</v>
      </c>
      <c r="AC26" s="46">
        <v>4.9997376999999998</v>
      </c>
      <c r="AD26" s="46">
        <v>5</v>
      </c>
      <c r="AE26" s="46">
        <v>5</v>
      </c>
    </row>
    <row r="27" spans="1:31">
      <c r="A27" s="14" t="s">
        <v>130</v>
      </c>
      <c r="B27" s="95">
        <v>15.22</v>
      </c>
      <c r="C27" s="95">
        <v>165.04</v>
      </c>
      <c r="D27" s="35">
        <v>259.07299999999998</v>
      </c>
      <c r="E27" s="35">
        <v>290.31029999999998</v>
      </c>
      <c r="F27" s="35">
        <v>341.86419999999998</v>
      </c>
      <c r="G27" s="22">
        <v>265.59280000000001</v>
      </c>
      <c r="H27" s="46">
        <v>450.39</v>
      </c>
      <c r="I27" s="46">
        <v>244.19</v>
      </c>
      <c r="J27" s="46">
        <v>203.11</v>
      </c>
      <c r="K27" s="46">
        <v>2.95</v>
      </c>
      <c r="L27" s="46">
        <v>118.217</v>
      </c>
      <c r="M27" s="46">
        <v>53.964807099999994</v>
      </c>
      <c r="N27" s="46">
        <v>98.536000000000001</v>
      </c>
      <c r="O27" s="46">
        <v>156.977</v>
      </c>
      <c r="P27" s="46">
        <v>206.21706140000001</v>
      </c>
      <c r="Q27" s="46">
        <v>431.37611559999993</v>
      </c>
      <c r="R27" s="46">
        <v>549.53046589999997</v>
      </c>
      <c r="S27" s="46">
        <v>517.43466380000007</v>
      </c>
      <c r="T27" s="46">
        <v>541.23900000000003</v>
      </c>
      <c r="U27" s="46">
        <v>732.36128480000002</v>
      </c>
      <c r="V27" s="46">
        <v>670.827</v>
      </c>
      <c r="W27" s="46">
        <v>377.66199999999998</v>
      </c>
      <c r="X27" s="46">
        <v>603.68600000000004</v>
      </c>
      <c r="Y27" s="46">
        <v>537.01199999999994</v>
      </c>
      <c r="Z27" s="46">
        <v>465.10040370000007</v>
      </c>
      <c r="AA27" s="46">
        <v>713.17200000000003</v>
      </c>
      <c r="AB27" s="46">
        <v>278.63400000000001</v>
      </c>
      <c r="AC27" s="46">
        <v>246.82377049999997</v>
      </c>
      <c r="AD27" s="46">
        <v>188.15700000000001</v>
      </c>
      <c r="AE27" s="46">
        <v>39.485999999999997</v>
      </c>
    </row>
    <row r="28" spans="1:31">
      <c r="A28" s="14" t="s">
        <v>131</v>
      </c>
      <c r="B28" s="95">
        <v>2378.54</v>
      </c>
      <c r="C28" s="95">
        <v>3331.85</v>
      </c>
      <c r="D28" s="35">
        <v>3518.8040000000001</v>
      </c>
      <c r="E28" s="35">
        <v>3106.3618000000001</v>
      </c>
      <c r="F28" s="35">
        <v>-2744.4072000000001</v>
      </c>
      <c r="G28" s="22">
        <v>2415.3546000000001</v>
      </c>
      <c r="H28" s="46">
        <v>2554.75</v>
      </c>
      <c r="I28" s="46">
        <v>2559.4299999999998</v>
      </c>
      <c r="J28" s="46">
        <v>2662.83</v>
      </c>
      <c r="K28" s="46">
        <v>2746.88</v>
      </c>
      <c r="L28" s="46">
        <v>2842.585</v>
      </c>
      <c r="M28" s="46">
        <v>3009.4571591999984</v>
      </c>
      <c r="N28" s="46">
        <v>3139.1909999999998</v>
      </c>
      <c r="O28" s="46">
        <v>3334.2449999999999</v>
      </c>
      <c r="P28" s="46">
        <v>3513.8443843999989</v>
      </c>
      <c r="Q28" s="46">
        <v>3520.772590399999</v>
      </c>
      <c r="R28" s="46">
        <v>3517.1679843999996</v>
      </c>
      <c r="S28" s="46">
        <v>3719.2080802000005</v>
      </c>
      <c r="T28" s="46">
        <v>3915.2801799999966</v>
      </c>
      <c r="U28" s="46">
        <v>3946.5664497999987</v>
      </c>
      <c r="V28" s="46">
        <v>4116.268</v>
      </c>
      <c r="W28" s="46">
        <v>4293.2920000000004</v>
      </c>
      <c r="X28" s="46">
        <v>4450.51</v>
      </c>
      <c r="Y28" s="46">
        <v>4443.009</v>
      </c>
      <c r="Z28" s="46">
        <v>4633.966511699995</v>
      </c>
      <c r="AA28" s="46">
        <v>4949.7380000000003</v>
      </c>
      <c r="AB28" s="46">
        <v>5146.2920000000004</v>
      </c>
      <c r="AC28" s="46">
        <v>5116.7834562999988</v>
      </c>
      <c r="AD28" s="46">
        <v>5183.4340000000002</v>
      </c>
      <c r="AE28" s="46">
        <v>5449.6570000000002</v>
      </c>
    </row>
    <row r="29" spans="1:31">
      <c r="A29" s="14" t="s">
        <v>127</v>
      </c>
      <c r="B29" s="95">
        <v>2423.7600000000002</v>
      </c>
      <c r="C29" s="95">
        <v>3526.89</v>
      </c>
      <c r="D29" s="35">
        <v>3807.877</v>
      </c>
      <c r="E29" s="35">
        <v>3426.6723999999999</v>
      </c>
      <c r="F29" s="35">
        <v>-2372.5457000000001</v>
      </c>
      <c r="G29" s="22">
        <v>2710.9468999999999</v>
      </c>
      <c r="H29" s="46">
        <v>3038.88</v>
      </c>
      <c r="I29" s="46">
        <v>2837.36</v>
      </c>
      <c r="J29" s="46">
        <v>2899.68</v>
      </c>
      <c r="K29" s="46">
        <v>2783.57</v>
      </c>
      <c r="L29" s="46">
        <v>2994.5410000000002</v>
      </c>
      <c r="M29" s="46">
        <v>3097.1614401999987</v>
      </c>
      <c r="N29" s="46">
        <v>3271.4670000000001</v>
      </c>
      <c r="O29" s="46">
        <v>3524.962</v>
      </c>
      <c r="P29" s="46">
        <v>3753.800909399999</v>
      </c>
      <c r="Q29" s="46">
        <v>3985.8881695999989</v>
      </c>
      <c r="R29" s="46">
        <v>4100.4379139000002</v>
      </c>
      <c r="S29" s="46">
        <v>4270.3822090999975</v>
      </c>
      <c r="T29" s="46">
        <v>4490.5009679999948</v>
      </c>
      <c r="U29" s="46">
        <v>4712.667462899999</v>
      </c>
      <c r="V29" s="46">
        <v>4820.835</v>
      </c>
      <c r="W29" s="46">
        <v>4704.6940000000004</v>
      </c>
      <c r="X29" s="46">
        <v>5087.9359999999997</v>
      </c>
      <c r="Y29" s="46">
        <v>5013.7610000000004</v>
      </c>
      <c r="Z29" s="46">
        <v>5132.806374699996</v>
      </c>
      <c r="AA29" s="46">
        <v>5696.6490000000003</v>
      </c>
      <c r="AB29" s="46">
        <v>5458.6660000000002</v>
      </c>
      <c r="AC29" s="46">
        <v>5397.3466910999996</v>
      </c>
      <c r="AD29" s="46">
        <v>5405.33</v>
      </c>
      <c r="AE29" s="46">
        <v>5522.8819999999996</v>
      </c>
    </row>
    <row r="30" spans="1:31">
      <c r="A30" s="18" t="s">
        <v>66</v>
      </c>
      <c r="B30" s="97">
        <v>2423.7600000000002</v>
      </c>
      <c r="C30" s="97">
        <v>3526.89</v>
      </c>
      <c r="D30" s="48">
        <v>3807.877</v>
      </c>
      <c r="E30" s="48">
        <v>3426.6723999999999</v>
      </c>
      <c r="F30" s="48">
        <v>-2372.5457000000001</v>
      </c>
      <c r="G30" s="51">
        <v>2710.9468999999999</v>
      </c>
      <c r="H30" s="49">
        <v>3038.88</v>
      </c>
      <c r="I30" s="49">
        <v>2837.36</v>
      </c>
      <c r="J30" s="49">
        <v>2899.68</v>
      </c>
      <c r="K30" s="49">
        <v>2783.57</v>
      </c>
      <c r="L30" s="49">
        <v>2994.5410000000002</v>
      </c>
      <c r="M30" s="49">
        <v>3097.1614401999987</v>
      </c>
      <c r="N30" s="49">
        <v>3271.4670000000001</v>
      </c>
      <c r="O30" s="49">
        <v>3524.962</v>
      </c>
      <c r="P30" s="49">
        <v>3753.800909399999</v>
      </c>
      <c r="Q30" s="49">
        <v>3985.8881695999989</v>
      </c>
      <c r="R30" s="49">
        <v>4100.4379139000002</v>
      </c>
      <c r="S30" s="49">
        <v>4270.3822090999975</v>
      </c>
      <c r="T30" s="49">
        <v>4490.5009679999948</v>
      </c>
      <c r="U30" s="49">
        <v>4712.667462899999</v>
      </c>
      <c r="V30" s="49">
        <v>4820.835</v>
      </c>
      <c r="W30" s="49">
        <v>4704.6940000000004</v>
      </c>
      <c r="X30" s="49">
        <v>5087.9359999999997</v>
      </c>
      <c r="Y30" s="49">
        <v>5013.7610000000004</v>
      </c>
      <c r="Z30" s="49">
        <v>5132.806374699996</v>
      </c>
      <c r="AA30" s="49">
        <v>5696.6490000000003</v>
      </c>
      <c r="AB30" s="49">
        <v>5458.6660000000002</v>
      </c>
      <c r="AC30" s="49">
        <v>5397.3466910999996</v>
      </c>
      <c r="AD30" s="49">
        <v>5405.33</v>
      </c>
      <c r="AE30" s="49">
        <v>5522.8819999999996</v>
      </c>
    </row>
    <row r="31" spans="1:31">
      <c r="A31" s="17" t="s">
        <v>41</v>
      </c>
      <c r="B31" s="96">
        <v>29.5</v>
      </c>
      <c r="C31" s="96">
        <v>63.14</v>
      </c>
      <c r="D31" s="35">
        <v>66.391000000000005</v>
      </c>
      <c r="E31" s="35">
        <v>126.66079999999999</v>
      </c>
      <c r="F31" s="35">
        <v>155.3664</v>
      </c>
      <c r="G31" s="22">
        <v>3.3727</v>
      </c>
      <c r="H31" s="46">
        <v>600.90116769999997</v>
      </c>
      <c r="I31" s="46">
        <v>600.75</v>
      </c>
      <c r="J31" s="46">
        <v>600.65</v>
      </c>
      <c r="K31" s="46">
        <v>600.61</v>
      </c>
      <c r="L31" s="46">
        <v>600.41800000000001</v>
      </c>
      <c r="M31" s="46">
        <v>600.31044910000003</v>
      </c>
      <c r="N31" s="46">
        <v>600.21299999999997</v>
      </c>
      <c r="O31" s="46">
        <v>1214.7739999999999</v>
      </c>
      <c r="P31" s="46">
        <v>1220.3202276</v>
      </c>
      <c r="Q31" s="46">
        <v>1243.8548303</v>
      </c>
      <c r="R31" s="46">
        <v>2779.9047089000001</v>
      </c>
      <c r="S31" s="46">
        <v>2824.4056215999999</v>
      </c>
      <c r="T31" s="46">
        <v>2461.3292726</v>
      </c>
      <c r="U31" s="46">
        <v>2370.8249999999998</v>
      </c>
      <c r="V31" s="46">
        <v>1291.95</v>
      </c>
      <c r="W31" s="46">
        <v>1191.787</v>
      </c>
      <c r="X31" s="46">
        <v>2814.6669999999999</v>
      </c>
      <c r="Y31" s="46">
        <v>2030.11</v>
      </c>
      <c r="Z31" s="46">
        <v>2427.3330000000001</v>
      </c>
      <c r="AA31" s="46">
        <v>2358.36</v>
      </c>
      <c r="AB31" s="46">
        <v>2333.96</v>
      </c>
      <c r="AC31" s="46">
        <v>2271.5500000000002</v>
      </c>
      <c r="AD31" s="46">
        <v>1868.55</v>
      </c>
      <c r="AE31" s="46">
        <v>1788.5730000000001</v>
      </c>
    </row>
    <row r="32" spans="1:31">
      <c r="A32" s="14" t="s">
        <v>132</v>
      </c>
      <c r="B32" s="95">
        <v>90.12</v>
      </c>
      <c r="C32" s="95">
        <v>117.41</v>
      </c>
      <c r="D32" s="35">
        <v>106.738</v>
      </c>
      <c r="E32" s="35">
        <v>121.7705</v>
      </c>
      <c r="F32" s="35">
        <v>132.8905</v>
      </c>
      <c r="G32" s="22">
        <v>171.7199</v>
      </c>
      <c r="H32" s="46">
        <v>158.74802400000002</v>
      </c>
      <c r="I32" s="46">
        <v>159.94</v>
      </c>
      <c r="J32" s="46">
        <v>157.35</v>
      </c>
      <c r="K32" s="46">
        <v>150.79</v>
      </c>
      <c r="L32" s="46">
        <v>163.95</v>
      </c>
      <c r="M32" s="46">
        <v>179.2639236</v>
      </c>
      <c r="N32" s="46">
        <v>172.94</v>
      </c>
      <c r="O32" s="46">
        <v>251.17099999999999</v>
      </c>
      <c r="P32" s="46">
        <v>240.03437450000001</v>
      </c>
      <c r="Q32" s="46">
        <v>241.77529819999998</v>
      </c>
      <c r="R32" s="46">
        <v>243.2782382</v>
      </c>
      <c r="S32" s="46">
        <v>224.86708400000001</v>
      </c>
      <c r="T32" s="46">
        <v>218.26306299999999</v>
      </c>
      <c r="U32" s="46">
        <v>223.386888</v>
      </c>
      <c r="V32" s="46">
        <v>219.03800000000001</v>
      </c>
      <c r="W32" s="46">
        <v>221.04300000000001</v>
      </c>
      <c r="X32" s="46">
        <v>250.96299999999999</v>
      </c>
      <c r="Y32" s="46">
        <v>243.268</v>
      </c>
      <c r="Z32" s="46">
        <v>230.27414819999998</v>
      </c>
      <c r="AA32" s="46">
        <v>226.81100000000001</v>
      </c>
      <c r="AB32" s="46">
        <v>204.654</v>
      </c>
      <c r="AC32" s="46">
        <v>185.48561950000001</v>
      </c>
      <c r="AD32" s="46">
        <v>172.816</v>
      </c>
      <c r="AE32" s="46">
        <v>185.58</v>
      </c>
    </row>
    <row r="33" spans="1:31">
      <c r="A33" s="14" t="s">
        <v>67</v>
      </c>
      <c r="B33" s="95">
        <v>71.84</v>
      </c>
      <c r="C33" s="95">
        <v>142.94999999999999</v>
      </c>
      <c r="D33" s="35">
        <v>141.31700000000001</v>
      </c>
      <c r="E33" s="35">
        <v>154.2859</v>
      </c>
      <c r="F33" s="35">
        <v>148.2012</v>
      </c>
      <c r="G33" s="22">
        <v>143.96449999999999</v>
      </c>
      <c r="H33" s="46">
        <v>160.0400415</v>
      </c>
      <c r="I33" s="46">
        <v>138.49</v>
      </c>
      <c r="J33" s="46">
        <v>143.03</v>
      </c>
      <c r="K33" s="46">
        <v>134.94</v>
      </c>
      <c r="L33" s="46">
        <v>142.81899999999999</v>
      </c>
      <c r="M33" s="46">
        <v>140.3679808</v>
      </c>
      <c r="N33" s="46">
        <v>118.867</v>
      </c>
      <c r="O33" s="46">
        <v>135.17500000000001</v>
      </c>
      <c r="P33" s="46">
        <v>132.84013440000001</v>
      </c>
      <c r="Q33" s="46">
        <v>140.02837500000001</v>
      </c>
      <c r="R33" s="46">
        <v>170.33433790000001</v>
      </c>
      <c r="S33" s="46">
        <v>116.3898325</v>
      </c>
      <c r="T33" s="46">
        <v>130.54469829999999</v>
      </c>
      <c r="U33" s="46">
        <v>112.6391928</v>
      </c>
      <c r="V33" s="46">
        <v>122.13</v>
      </c>
      <c r="W33" s="46">
        <v>96.436000000000007</v>
      </c>
      <c r="X33" s="46">
        <v>272.82100000000003</v>
      </c>
      <c r="Y33" s="46">
        <v>291.35700000000003</v>
      </c>
      <c r="Z33" s="46">
        <v>296.92930009999998</v>
      </c>
      <c r="AA33" s="46">
        <v>307.54700000000003</v>
      </c>
      <c r="AB33" s="46">
        <v>287.72800000000001</v>
      </c>
      <c r="AC33" s="46">
        <v>282.8794742</v>
      </c>
      <c r="AD33" s="46">
        <v>296.85500000000002</v>
      </c>
      <c r="AE33" s="46">
        <v>286.404</v>
      </c>
    </row>
    <row r="34" spans="1:31">
      <c r="A34" s="14" t="s">
        <v>133</v>
      </c>
      <c r="B34" s="95">
        <v>140.4</v>
      </c>
      <c r="C34" s="95">
        <v>221.86</v>
      </c>
      <c r="D34" s="35">
        <v>206.29300000000001</v>
      </c>
      <c r="E34" s="35">
        <v>216.29060000000001</v>
      </c>
      <c r="F34" s="35">
        <v>279.36790000000002</v>
      </c>
      <c r="G34" s="22">
        <v>207.92259999999999</v>
      </c>
      <c r="H34" s="46">
        <v>221.28323079999998</v>
      </c>
      <c r="I34" s="46">
        <v>175.29</v>
      </c>
      <c r="J34" s="46">
        <v>158.21</v>
      </c>
      <c r="K34" s="46">
        <v>152.36000000000001</v>
      </c>
      <c r="L34" s="46">
        <v>145.845</v>
      </c>
      <c r="M34" s="46">
        <v>143.181974</v>
      </c>
      <c r="N34" s="46">
        <v>129.38800000000001</v>
      </c>
      <c r="O34" s="46">
        <v>125.42100000000001</v>
      </c>
      <c r="P34" s="46">
        <v>119.6867428</v>
      </c>
      <c r="Q34" s="46">
        <v>107.41492539999999</v>
      </c>
      <c r="R34" s="46">
        <v>108.3372978</v>
      </c>
      <c r="S34" s="46">
        <v>103.1970845</v>
      </c>
      <c r="T34" s="46">
        <v>106.3338344</v>
      </c>
      <c r="U34" s="46">
        <v>110.36306040000001</v>
      </c>
      <c r="V34" s="46">
        <v>105.813</v>
      </c>
      <c r="W34" s="46">
        <v>99.974999999999994</v>
      </c>
      <c r="X34" s="46">
        <v>147.559</v>
      </c>
      <c r="Y34" s="46">
        <v>141.46199999999999</v>
      </c>
      <c r="Z34" s="46">
        <v>145.98499630000001</v>
      </c>
      <c r="AA34" s="46">
        <v>145.19399999999999</v>
      </c>
      <c r="AB34" s="46">
        <v>134.428</v>
      </c>
      <c r="AC34" s="46">
        <v>135.54869570000002</v>
      </c>
      <c r="AD34" s="46">
        <v>134.398</v>
      </c>
      <c r="AE34" s="46">
        <v>125.55800000000001</v>
      </c>
    </row>
    <row r="35" spans="1:31">
      <c r="A35" s="16" t="s">
        <v>472</v>
      </c>
      <c r="B35" s="96">
        <v>293</v>
      </c>
      <c r="C35" s="96">
        <v>291</v>
      </c>
      <c r="D35" s="35">
        <v>292</v>
      </c>
      <c r="E35" s="35">
        <v>301</v>
      </c>
      <c r="F35" s="35">
        <v>262</v>
      </c>
      <c r="G35" s="22">
        <v>258</v>
      </c>
      <c r="H35" s="46">
        <v>266</v>
      </c>
      <c r="I35" s="46">
        <v>242</v>
      </c>
      <c r="J35" s="46">
        <v>234</v>
      </c>
      <c r="K35" s="46">
        <v>243.08</v>
      </c>
      <c r="L35" s="46">
        <v>222.886</v>
      </c>
      <c r="M35" s="46">
        <v>228.37975410000001</v>
      </c>
      <c r="N35" s="46">
        <v>230.292</v>
      </c>
      <c r="O35" s="46">
        <v>269.51600000000002</v>
      </c>
      <c r="P35" s="46">
        <v>263.44736</v>
      </c>
      <c r="Q35" s="46">
        <v>279.54471260000003</v>
      </c>
      <c r="R35" s="46">
        <v>295.68221800000003</v>
      </c>
      <c r="S35" s="46">
        <v>287.81816279999998</v>
      </c>
      <c r="T35" s="46">
        <v>312.48066890000007</v>
      </c>
      <c r="U35" s="46">
        <v>326.10967549999998</v>
      </c>
      <c r="V35" s="46">
        <v>321.98099999999999</v>
      </c>
      <c r="W35" s="46">
        <v>316.75900000000001</v>
      </c>
      <c r="X35" s="46">
        <v>317.05500000000001</v>
      </c>
      <c r="Y35" s="46">
        <v>314.291</v>
      </c>
      <c r="Z35" s="46">
        <v>310.47882809999999</v>
      </c>
      <c r="AA35" s="46">
        <v>330.55599999999998</v>
      </c>
      <c r="AB35" s="46">
        <v>301.52199999999999</v>
      </c>
      <c r="AC35" s="46">
        <v>281.95253750000001</v>
      </c>
      <c r="AD35" s="46">
        <v>281.35000000000002</v>
      </c>
      <c r="AE35" s="46">
        <v>260.35700000000003</v>
      </c>
    </row>
    <row r="36" spans="1:31">
      <c r="A36" s="18" t="s">
        <v>68</v>
      </c>
      <c r="B36" s="97">
        <v>625</v>
      </c>
      <c r="C36" s="97">
        <v>836</v>
      </c>
      <c r="D36" s="48">
        <v>884.85299999999995</v>
      </c>
      <c r="E36" s="48">
        <v>920</v>
      </c>
      <c r="F36" s="48">
        <v>978</v>
      </c>
      <c r="G36" s="51">
        <v>785</v>
      </c>
      <c r="H36" s="49">
        <v>1407</v>
      </c>
      <c r="I36" s="49">
        <v>1317</v>
      </c>
      <c r="J36" s="49">
        <v>1294</v>
      </c>
      <c r="K36" s="49">
        <v>1281.69</v>
      </c>
      <c r="L36" s="49">
        <v>1275.9169999999999</v>
      </c>
      <c r="M36" s="49">
        <v>1291.5040816000001</v>
      </c>
      <c r="N36" s="49">
        <v>1251.7</v>
      </c>
      <c r="O36" s="49">
        <v>1996.057</v>
      </c>
      <c r="P36" s="49">
        <v>1976.3288393</v>
      </c>
      <c r="Q36" s="49">
        <v>2012.6181414999999</v>
      </c>
      <c r="R36" s="49">
        <v>3597.5368008000005</v>
      </c>
      <c r="S36" s="49">
        <v>3556.6777853999997</v>
      </c>
      <c r="T36" s="49">
        <v>3228.9515372000001</v>
      </c>
      <c r="U36" s="49">
        <v>3143.3238166999995</v>
      </c>
      <c r="V36" s="49">
        <v>2060.9110000000001</v>
      </c>
      <c r="W36" s="49">
        <v>1926</v>
      </c>
      <c r="X36" s="49">
        <v>3803.0650000000001</v>
      </c>
      <c r="Y36" s="49">
        <v>3020.489</v>
      </c>
      <c r="Z36" s="49">
        <v>3411.0002726999996</v>
      </c>
      <c r="AA36" s="49">
        <v>3368.4679999999998</v>
      </c>
      <c r="AB36" s="49">
        <v>3262.2919999999999</v>
      </c>
      <c r="AC36" s="49">
        <v>3157.4163269000001</v>
      </c>
      <c r="AD36" s="49">
        <v>2753.97</v>
      </c>
      <c r="AE36" s="49">
        <v>2646.4720000000002</v>
      </c>
    </row>
    <row r="37" spans="1:31">
      <c r="A37" s="17" t="s">
        <v>38</v>
      </c>
      <c r="B37" s="96">
        <v>1420.87</v>
      </c>
      <c r="C37" s="96">
        <v>1570.67</v>
      </c>
      <c r="D37" s="35">
        <v>1579.768</v>
      </c>
      <c r="E37" s="35">
        <v>1623.4219000000001</v>
      </c>
      <c r="F37" s="35">
        <v>1395.3219999999999</v>
      </c>
      <c r="G37" s="22">
        <v>1605.7663</v>
      </c>
      <c r="H37" s="46">
        <v>1627.0484491000002</v>
      </c>
      <c r="I37" s="46">
        <v>1238.8399999999999</v>
      </c>
      <c r="J37" s="46">
        <v>1170.6199999999999</v>
      </c>
      <c r="K37" s="46">
        <v>1289.32</v>
      </c>
      <c r="L37" s="46">
        <v>1264.5920000000001</v>
      </c>
      <c r="M37" s="46">
        <v>1338.7884230999998</v>
      </c>
      <c r="N37" s="46">
        <v>1483.155</v>
      </c>
      <c r="O37" s="46">
        <v>1813.5809999999999</v>
      </c>
      <c r="P37" s="46">
        <v>1867.9940709999998</v>
      </c>
      <c r="Q37" s="46">
        <v>2029.6185911</v>
      </c>
      <c r="R37" s="46">
        <v>2021.2523234</v>
      </c>
      <c r="S37" s="46">
        <v>2040.3329412000001</v>
      </c>
      <c r="T37" s="46">
        <v>2087.8636637999998</v>
      </c>
      <c r="U37" s="46">
        <v>2144.0204884</v>
      </c>
      <c r="V37" s="46">
        <v>1758.723</v>
      </c>
      <c r="W37" s="46">
        <v>1761.3019999999999</v>
      </c>
      <c r="X37" s="46">
        <v>2153.9389999999999</v>
      </c>
      <c r="Y37" s="46">
        <v>2244.509</v>
      </c>
      <c r="Z37" s="46">
        <v>2036.0138729999999</v>
      </c>
      <c r="AA37" s="46">
        <v>2171.6089999999999</v>
      </c>
      <c r="AB37" s="46">
        <v>2114.4160000000002</v>
      </c>
      <c r="AC37" s="46">
        <v>2110.3102066000001</v>
      </c>
      <c r="AD37" s="46">
        <v>1883.002</v>
      </c>
      <c r="AE37" s="46">
        <v>1975.23</v>
      </c>
    </row>
    <row r="38" spans="1:31">
      <c r="A38" s="14" t="s">
        <v>135</v>
      </c>
      <c r="B38" s="95">
        <v>170</v>
      </c>
      <c r="C38" s="95">
        <v>92</v>
      </c>
      <c r="D38" s="35">
        <v>133</v>
      </c>
      <c r="E38" s="35">
        <v>339</v>
      </c>
      <c r="F38" s="35">
        <v>326</v>
      </c>
      <c r="G38" s="22">
        <v>309</v>
      </c>
      <c r="H38" s="46">
        <v>318</v>
      </c>
      <c r="I38" s="46">
        <v>358</v>
      </c>
      <c r="J38" s="46">
        <v>343</v>
      </c>
      <c r="K38" s="46">
        <v>324.22000000000003</v>
      </c>
      <c r="L38" s="46">
        <v>333.60599999999999</v>
      </c>
      <c r="M38" s="46">
        <v>338.72278350000005</v>
      </c>
      <c r="N38" s="46">
        <v>373.32499999999999</v>
      </c>
      <c r="O38" s="46">
        <v>428.815</v>
      </c>
      <c r="P38" s="46">
        <v>462.4850442</v>
      </c>
      <c r="Q38" s="46">
        <v>414.13826070000005</v>
      </c>
      <c r="R38" s="46">
        <v>460.37103160000004</v>
      </c>
      <c r="S38" s="46">
        <v>356.61</v>
      </c>
      <c r="T38" s="46">
        <v>502.85133079999997</v>
      </c>
      <c r="U38" s="46">
        <v>485.45211759999995</v>
      </c>
      <c r="V38" s="46">
        <v>499.45600000000002</v>
      </c>
      <c r="W38" s="46">
        <v>359.87099999999998</v>
      </c>
      <c r="X38" s="46">
        <v>418.28300000000002</v>
      </c>
      <c r="Y38" s="46">
        <v>452.94</v>
      </c>
      <c r="Z38" s="46">
        <v>421.32698679999993</v>
      </c>
      <c r="AA38" s="46">
        <v>278.86599999999999</v>
      </c>
      <c r="AB38" s="46">
        <v>296.23599999999999</v>
      </c>
      <c r="AC38" s="46">
        <v>338.83803030000001</v>
      </c>
      <c r="AD38" s="46">
        <v>308.74299999999999</v>
      </c>
      <c r="AE38" s="46">
        <v>264.58</v>
      </c>
    </row>
    <row r="39" spans="1:31">
      <c r="A39" s="14" t="s">
        <v>136</v>
      </c>
      <c r="B39" s="95">
        <v>0</v>
      </c>
      <c r="C39" s="95">
        <v>0</v>
      </c>
      <c r="D39" s="35">
        <v>0</v>
      </c>
      <c r="E39" s="35">
        <v>0</v>
      </c>
      <c r="F39" s="35">
        <v>0</v>
      </c>
      <c r="G39" s="35">
        <v>0</v>
      </c>
      <c r="H39" s="35">
        <v>0</v>
      </c>
      <c r="I39" s="35">
        <v>0</v>
      </c>
      <c r="J39" s="35">
        <v>0</v>
      </c>
      <c r="K39" s="35">
        <v>0</v>
      </c>
      <c r="L39" s="35">
        <v>0</v>
      </c>
      <c r="M39" s="35">
        <v>0</v>
      </c>
      <c r="N39" s="35">
        <v>0</v>
      </c>
      <c r="O39" s="35">
        <v>0</v>
      </c>
      <c r="P39" s="35">
        <v>0</v>
      </c>
      <c r="Q39" s="35">
        <v>0</v>
      </c>
      <c r="R39" s="35">
        <v>0</v>
      </c>
      <c r="S39" s="35">
        <v>0</v>
      </c>
      <c r="T39" s="35">
        <v>0</v>
      </c>
      <c r="U39" s="35">
        <v>0</v>
      </c>
      <c r="V39" s="35">
        <v>0</v>
      </c>
      <c r="W39" s="35">
        <v>0</v>
      </c>
      <c r="X39" s="35">
        <v>0</v>
      </c>
      <c r="Y39" s="35">
        <v>0</v>
      </c>
      <c r="Z39" s="35">
        <v>0</v>
      </c>
      <c r="AA39" s="35">
        <v>0</v>
      </c>
      <c r="AB39" s="35">
        <v>0</v>
      </c>
      <c r="AC39" s="35">
        <v>0</v>
      </c>
      <c r="AD39" s="35">
        <v>0</v>
      </c>
      <c r="AE39" s="35">
        <v>0</v>
      </c>
    </row>
    <row r="40" spans="1:31">
      <c r="A40" s="14" t="s">
        <v>137</v>
      </c>
      <c r="B40" s="95">
        <v>1027.57</v>
      </c>
      <c r="C40" s="95">
        <v>1244.06</v>
      </c>
      <c r="D40" s="35">
        <v>1022.725</v>
      </c>
      <c r="E40" s="35">
        <v>1087.6078</v>
      </c>
      <c r="F40" s="35">
        <v>1216.6027999999999</v>
      </c>
      <c r="G40" s="22">
        <v>1360.9043999999999</v>
      </c>
      <c r="H40" s="46">
        <v>1143.9644508000001</v>
      </c>
      <c r="I40" s="46">
        <v>1142.05</v>
      </c>
      <c r="J40" s="46">
        <v>1138.32</v>
      </c>
      <c r="K40" s="46">
        <v>988.08</v>
      </c>
      <c r="L40" s="46">
        <v>1033.6489999999999</v>
      </c>
      <c r="M40" s="46">
        <v>1142.4071382</v>
      </c>
      <c r="N40" s="46">
        <v>1244.1659999999999</v>
      </c>
      <c r="O40" s="46">
        <v>1596.8240000000001</v>
      </c>
      <c r="P40" s="46">
        <v>1622.7720815999999</v>
      </c>
      <c r="Q40" s="46">
        <v>1815.4419127000001</v>
      </c>
      <c r="R40" s="46">
        <v>1965.0114506</v>
      </c>
      <c r="S40" s="46">
        <v>1773.3854638999999</v>
      </c>
      <c r="T40" s="46">
        <v>1643.9009599999999</v>
      </c>
      <c r="U40" s="46">
        <v>1824.006343</v>
      </c>
      <c r="V40" s="46">
        <v>1744.1679999999999</v>
      </c>
      <c r="W40" s="46">
        <v>1658.864</v>
      </c>
      <c r="X40" s="46">
        <v>1703.586</v>
      </c>
      <c r="Y40" s="46">
        <v>1738.501</v>
      </c>
      <c r="Z40" s="46">
        <v>1757.797632</v>
      </c>
      <c r="AA40" s="46">
        <v>1764.057</v>
      </c>
      <c r="AB40" s="46">
        <v>1625.4169999999999</v>
      </c>
      <c r="AC40" s="46">
        <v>1696.0836310999996</v>
      </c>
      <c r="AD40" s="46">
        <v>1767.8510000000001</v>
      </c>
      <c r="AE40" s="46">
        <v>1648.489</v>
      </c>
    </row>
    <row r="41" spans="1:31">
      <c r="A41" s="14" t="s">
        <v>40</v>
      </c>
      <c r="B41" s="95">
        <v>84.23</v>
      </c>
      <c r="C41" s="95">
        <v>126.05</v>
      </c>
      <c r="D41" s="35">
        <v>126.18</v>
      </c>
      <c r="E41" s="35">
        <v>116.8407</v>
      </c>
      <c r="F41" s="35">
        <v>6056.8823000000002</v>
      </c>
      <c r="G41" s="22">
        <v>993.64710000000002</v>
      </c>
      <c r="H41" s="46">
        <v>666.31121529999996</v>
      </c>
      <c r="I41" s="46">
        <v>872.39</v>
      </c>
      <c r="J41" s="46">
        <v>663.59</v>
      </c>
      <c r="K41" s="46">
        <v>403.27</v>
      </c>
      <c r="L41" s="46">
        <v>256.53100000000001</v>
      </c>
      <c r="M41" s="46">
        <v>253.24976189999998</v>
      </c>
      <c r="N41" s="46">
        <v>0.376</v>
      </c>
      <c r="O41" s="46">
        <v>1044.8019999999999</v>
      </c>
      <c r="P41" s="46">
        <v>1028.522833</v>
      </c>
      <c r="Q41" s="46">
        <v>1291.6029550999999</v>
      </c>
      <c r="R41" s="46">
        <v>305.59134090000003</v>
      </c>
      <c r="S41" s="46">
        <v>7.1236763999999999</v>
      </c>
      <c r="T41" s="46">
        <v>6.4298850000000005</v>
      </c>
      <c r="U41" s="46">
        <v>7.2721879999999999</v>
      </c>
      <c r="V41" s="46">
        <v>831.43899999999996</v>
      </c>
      <c r="W41" s="46">
        <v>716.46500000000003</v>
      </c>
      <c r="X41" s="46">
        <v>521.66600000000005</v>
      </c>
      <c r="Y41" s="46">
        <v>1424.923</v>
      </c>
      <c r="Z41" s="46">
        <v>723.4501669</v>
      </c>
      <c r="AA41" s="46">
        <v>535.41999999999996</v>
      </c>
      <c r="AB41" s="46">
        <v>478.86399999999998</v>
      </c>
      <c r="AC41" s="46">
        <v>583.85981219999996</v>
      </c>
      <c r="AD41" s="46">
        <v>566.678</v>
      </c>
      <c r="AE41" s="46">
        <v>549.899</v>
      </c>
    </row>
    <row r="42" spans="1:31">
      <c r="A42" s="14" t="s">
        <v>138</v>
      </c>
      <c r="B42" s="95">
        <v>39.65</v>
      </c>
      <c r="C42" s="95">
        <v>58.55</v>
      </c>
      <c r="D42" s="35">
        <v>51.051000000000002</v>
      </c>
      <c r="E42" s="35">
        <v>59.9619</v>
      </c>
      <c r="F42" s="35">
        <v>51.924700000000001</v>
      </c>
      <c r="G42" s="22">
        <v>71.547700000000006</v>
      </c>
      <c r="H42" s="46">
        <v>70.83236939999999</v>
      </c>
      <c r="I42" s="46">
        <v>66.91</v>
      </c>
      <c r="J42" s="46">
        <v>68.739999999999995</v>
      </c>
      <c r="K42" s="46">
        <v>64.72</v>
      </c>
      <c r="L42" s="46">
        <v>64.266999999999996</v>
      </c>
      <c r="M42" s="46">
        <v>67.635165499999999</v>
      </c>
      <c r="N42" s="46">
        <v>69.613</v>
      </c>
      <c r="O42" s="46">
        <v>74.516999999999996</v>
      </c>
      <c r="P42" s="46">
        <v>73.432789799999995</v>
      </c>
      <c r="Q42" s="46">
        <v>71.632828700000005</v>
      </c>
      <c r="R42" s="46">
        <v>71.795590099999998</v>
      </c>
      <c r="S42" s="46">
        <v>79.187532500000003</v>
      </c>
      <c r="T42" s="46">
        <v>80.305177200000003</v>
      </c>
      <c r="U42" s="46">
        <v>83.391827599999999</v>
      </c>
      <c r="V42" s="46">
        <v>85.453000000000003</v>
      </c>
      <c r="W42" s="46">
        <v>97.988</v>
      </c>
      <c r="X42" s="46">
        <v>131.505</v>
      </c>
      <c r="Y42" s="46">
        <v>132.553</v>
      </c>
      <c r="Z42" s="46">
        <v>132.28330990000001</v>
      </c>
      <c r="AA42" s="46">
        <v>135.08799999999999</v>
      </c>
      <c r="AB42" s="46">
        <v>129.06399999999999</v>
      </c>
      <c r="AC42" s="46">
        <v>116.73942260000001</v>
      </c>
      <c r="AD42" s="46">
        <v>113.61499999999999</v>
      </c>
      <c r="AE42" s="46">
        <v>111.892</v>
      </c>
    </row>
    <row r="43" spans="1:31">
      <c r="A43" s="16" t="s">
        <v>134</v>
      </c>
      <c r="B43" s="96">
        <v>83.43</v>
      </c>
      <c r="C43" s="96">
        <v>121.21</v>
      </c>
      <c r="D43" s="35">
        <v>128.03299999999999</v>
      </c>
      <c r="E43" s="35">
        <v>136.22710000000001</v>
      </c>
      <c r="F43" s="35">
        <v>258.64460000000003</v>
      </c>
      <c r="G43" s="22">
        <v>198.4074</v>
      </c>
      <c r="H43" s="46">
        <v>200.00160670000002</v>
      </c>
      <c r="I43" s="46">
        <v>170.09</v>
      </c>
      <c r="J43" s="46">
        <v>216.61</v>
      </c>
      <c r="K43" s="46">
        <v>162</v>
      </c>
      <c r="L43" s="46">
        <v>153.29400000000001</v>
      </c>
      <c r="M43" s="46">
        <v>130.71623460000001</v>
      </c>
      <c r="N43" s="46">
        <v>124.858</v>
      </c>
      <c r="O43" s="46">
        <v>129.88800000000001</v>
      </c>
      <c r="P43" s="46">
        <v>145.77006270000001</v>
      </c>
      <c r="Q43" s="46">
        <v>162.799914</v>
      </c>
      <c r="R43" s="46">
        <v>150.05242429999998</v>
      </c>
      <c r="S43" s="46">
        <v>145.54640369999998</v>
      </c>
      <c r="T43" s="46">
        <v>126.20155890000001</v>
      </c>
      <c r="U43" s="46">
        <v>121.6459905</v>
      </c>
      <c r="V43" s="46">
        <v>123.004</v>
      </c>
      <c r="W43" s="46">
        <v>121.795</v>
      </c>
      <c r="X43" s="46">
        <v>126.331</v>
      </c>
      <c r="Y43" s="46">
        <v>139.60300000000001</v>
      </c>
      <c r="Z43" s="46">
        <v>134.99527470000001</v>
      </c>
      <c r="AA43" s="46">
        <v>125.286</v>
      </c>
      <c r="AB43" s="46">
        <v>116.84</v>
      </c>
      <c r="AC43" s="46">
        <v>118.01466739999999</v>
      </c>
      <c r="AD43" s="46">
        <v>355.56799999999998</v>
      </c>
      <c r="AE43" s="46">
        <v>325.11</v>
      </c>
    </row>
    <row r="44" spans="1:31">
      <c r="A44" s="18" t="s">
        <v>139</v>
      </c>
      <c r="B44" s="97">
        <v>2826</v>
      </c>
      <c r="C44" s="97">
        <v>3213</v>
      </c>
      <c r="D44" s="48">
        <v>3041</v>
      </c>
      <c r="E44" s="48">
        <v>3363</v>
      </c>
      <c r="F44" s="48">
        <v>9305</v>
      </c>
      <c r="G44" s="51">
        <v>4539</v>
      </c>
      <c r="H44" s="49">
        <v>4026</v>
      </c>
      <c r="I44" s="49">
        <v>3849</v>
      </c>
      <c r="J44" s="49">
        <v>3600</v>
      </c>
      <c r="K44" s="49">
        <v>3231.61</v>
      </c>
      <c r="L44" s="49">
        <v>3105.94</v>
      </c>
      <c r="M44" s="49">
        <v>3271.5195067999985</v>
      </c>
      <c r="N44" s="49">
        <v>3295.4940000000001</v>
      </c>
      <c r="O44" s="49">
        <v>5088.4260000000004</v>
      </c>
      <c r="P44" s="49">
        <v>5200.9768823000013</v>
      </c>
      <c r="Q44" s="49">
        <v>5785.2344623000017</v>
      </c>
      <c r="R44" s="49">
        <v>4974.0741609000024</v>
      </c>
      <c r="S44" s="49">
        <v>4402.1859999999997</v>
      </c>
      <c r="T44" s="49">
        <v>4447.5525756999996</v>
      </c>
      <c r="U44" s="49">
        <v>4665.7889550999998</v>
      </c>
      <c r="V44" s="49">
        <v>5042.2439999999997</v>
      </c>
      <c r="W44" s="49">
        <v>4716.2849999999999</v>
      </c>
      <c r="X44" s="49">
        <v>5055.3090000000002</v>
      </c>
      <c r="Y44" s="49">
        <v>6133.03</v>
      </c>
      <c r="Z44" s="49">
        <v>5205.8672432999983</v>
      </c>
      <c r="AA44" s="49">
        <v>5010.326</v>
      </c>
      <c r="AB44" s="49">
        <v>4760.8370000000004</v>
      </c>
      <c r="AC44" s="49">
        <v>4963.8457701999996</v>
      </c>
      <c r="AD44" s="49">
        <v>4995.4579999999996</v>
      </c>
      <c r="AE44" s="49">
        <v>4875.201</v>
      </c>
    </row>
    <row r="45" spans="1:31">
      <c r="A45" s="18" t="s">
        <v>69</v>
      </c>
      <c r="B45" s="97">
        <v>5874.32</v>
      </c>
      <c r="C45" s="97">
        <v>7575.61</v>
      </c>
      <c r="D45" s="48">
        <v>7661.7529999999997</v>
      </c>
      <c r="E45" s="48">
        <v>7709.5848999999998</v>
      </c>
      <c r="F45" s="48">
        <v>7911.0122000000001</v>
      </c>
      <c r="G45" s="51">
        <v>8035.1931999999997</v>
      </c>
      <c r="H45" s="49">
        <v>8471.86</v>
      </c>
      <c r="I45" s="49">
        <v>8002.64</v>
      </c>
      <c r="J45" s="49">
        <v>7793.79</v>
      </c>
      <c r="K45" s="49">
        <v>7296.86</v>
      </c>
      <c r="L45" s="49">
        <v>7376.3980000000001</v>
      </c>
      <c r="M45" s="49">
        <v>7660.1850285999926</v>
      </c>
      <c r="N45" s="49">
        <v>7818.6610000000001</v>
      </c>
      <c r="O45" s="49">
        <v>10609.446</v>
      </c>
      <c r="P45" s="49">
        <v>10931.106630999999</v>
      </c>
      <c r="Q45" s="49">
        <v>11783.740773399999</v>
      </c>
      <c r="R45" s="49">
        <v>12672.048875600003</v>
      </c>
      <c r="S45" s="49">
        <v>12229.245999999999</v>
      </c>
      <c r="T45" s="49">
        <v>12167.005080900006</v>
      </c>
      <c r="U45" s="49">
        <v>12521.780234700003</v>
      </c>
      <c r="V45" s="49">
        <v>11923.989</v>
      </c>
      <c r="W45" s="49">
        <v>11346.978999999999</v>
      </c>
      <c r="X45" s="49">
        <v>13946.31</v>
      </c>
      <c r="Y45" s="49">
        <v>14167.279</v>
      </c>
      <c r="Z45" s="49">
        <v>13749.673890699998</v>
      </c>
      <c r="AA45" s="49">
        <v>14075.442999999999</v>
      </c>
      <c r="AB45" s="49">
        <v>13481.794</v>
      </c>
      <c r="AC45" s="49">
        <v>13518.608788200001</v>
      </c>
      <c r="AD45" s="49">
        <v>13154.757</v>
      </c>
      <c r="AE45" s="49">
        <v>13044.555</v>
      </c>
    </row>
    <row r="46" spans="1:31">
      <c r="A46" s="72"/>
      <c r="B46" s="72"/>
      <c r="C46" s="72"/>
      <c r="D46" s="35"/>
      <c r="E46" s="35"/>
      <c r="F46" s="35"/>
      <c r="G46" s="22"/>
      <c r="H46" s="46"/>
      <c r="I46" s="46"/>
      <c r="J46" s="46"/>
      <c r="K46" s="46"/>
      <c r="L46" s="46"/>
      <c r="M46" s="46"/>
      <c r="N46" s="46"/>
      <c r="O46" s="46"/>
      <c r="P46" s="46"/>
      <c r="Q46" s="46"/>
      <c r="R46" s="46"/>
      <c r="S46" s="46"/>
      <c r="W46" s="46"/>
      <c r="X46" s="46"/>
      <c r="Y46" s="46"/>
      <c r="Z46" s="46"/>
      <c r="AA46" s="46"/>
      <c r="AB46" s="46"/>
      <c r="AC46" s="46"/>
      <c r="AD46" s="46"/>
      <c r="AE46" s="46"/>
    </row>
    <row r="47" spans="1:31">
      <c r="A47" s="72"/>
      <c r="B47" s="72"/>
      <c r="C47" s="72"/>
      <c r="D47" s="35"/>
      <c r="E47" s="35"/>
      <c r="F47" s="35"/>
      <c r="G47" s="22"/>
      <c r="H47" s="46"/>
      <c r="I47" s="46"/>
      <c r="J47" s="46"/>
      <c r="K47" s="46"/>
      <c r="L47" s="46"/>
      <c r="M47" s="46"/>
      <c r="N47" s="46"/>
      <c r="O47" s="46"/>
      <c r="P47" s="46"/>
      <c r="Q47" s="46"/>
      <c r="R47" s="46"/>
      <c r="S47" s="46"/>
      <c r="W47" s="46"/>
      <c r="X47" s="46"/>
      <c r="Y47" s="46"/>
      <c r="Z47" s="46"/>
      <c r="AA47" s="46"/>
      <c r="AB47" s="46"/>
      <c r="AC47" s="46"/>
      <c r="AD47" s="46"/>
      <c r="AE47" s="46"/>
    </row>
    <row r="48" spans="1:31">
      <c r="A48" s="7" t="s">
        <v>39</v>
      </c>
      <c r="B48" s="7"/>
      <c r="C48" s="7"/>
      <c r="D48" s="35"/>
      <c r="E48" s="35"/>
      <c r="F48" s="35"/>
      <c r="G48" s="35"/>
      <c r="H48" s="35"/>
      <c r="I48" s="35"/>
      <c r="J48" s="35"/>
      <c r="K48" s="35"/>
      <c r="L48" s="35"/>
      <c r="M48" s="35"/>
      <c r="N48" s="35"/>
      <c r="O48" s="35"/>
      <c r="P48" s="35"/>
      <c r="Q48" s="35"/>
      <c r="R48" s="35"/>
      <c r="S48" s="35"/>
      <c r="W48" s="35"/>
      <c r="X48" s="35"/>
      <c r="Y48" s="35"/>
      <c r="Z48" s="35"/>
      <c r="AA48" s="35"/>
      <c r="AB48" s="35"/>
      <c r="AC48" s="35"/>
      <c r="AD48" s="35"/>
      <c r="AE48" s="35"/>
    </row>
    <row r="49" spans="1:31" ht="29">
      <c r="A49" s="8" t="s">
        <v>203</v>
      </c>
      <c r="B49" s="70" t="str">
        <f>B4</f>
        <v>Dec. 31 2017</v>
      </c>
      <c r="C49" s="70" t="str">
        <f t="shared" ref="C49:J49" si="0">C4</f>
        <v>Dec. 31 2018</v>
      </c>
      <c r="D49" s="70" t="str">
        <f t="shared" si="0"/>
        <v>Mar. 31, 2019</v>
      </c>
      <c r="E49" s="70" t="str">
        <f t="shared" si="0"/>
        <v>Jun. 30, 2019</v>
      </c>
      <c r="F49" s="70" t="str">
        <f t="shared" si="0"/>
        <v>Sep. 30, 2019</v>
      </c>
      <c r="G49" s="70" t="str">
        <f t="shared" si="0"/>
        <v>Dec. 31, 2019</v>
      </c>
      <c r="H49" s="70" t="str">
        <f t="shared" si="0"/>
        <v>Mar. 31, 2020</v>
      </c>
      <c r="I49" s="70" t="str">
        <f t="shared" si="0"/>
        <v>Jun. 30, 2020</v>
      </c>
      <c r="J49" s="70" t="str">
        <f t="shared" si="0"/>
        <v>Sep. 30, 2020</v>
      </c>
      <c r="K49" s="70" t="str">
        <f t="shared" ref="K49:O49" si="1">K4</f>
        <v>Dec. 31, 2020</v>
      </c>
      <c r="L49" s="70" t="str">
        <f t="shared" si="1"/>
        <v>Mar. 31, 2021</v>
      </c>
      <c r="M49" s="70" t="str">
        <f t="shared" si="1"/>
        <v>Jun. 30, 2021</v>
      </c>
      <c r="N49" s="70" t="str">
        <f t="shared" si="1"/>
        <v>Sep. 30, 2021</v>
      </c>
      <c r="O49" s="70" t="str">
        <f t="shared" si="1"/>
        <v>Dec. 31, 2021</v>
      </c>
      <c r="P49" s="70" t="s">
        <v>379</v>
      </c>
      <c r="Q49" s="70" t="s">
        <v>384</v>
      </c>
      <c r="R49" s="70" t="s">
        <v>389</v>
      </c>
      <c r="S49" s="70" t="s">
        <v>403</v>
      </c>
      <c r="T49" s="70" t="s">
        <v>408</v>
      </c>
      <c r="U49" s="70" t="s">
        <v>412</v>
      </c>
      <c r="V49" s="70" t="s">
        <v>415</v>
      </c>
      <c r="W49" s="70" t="s">
        <v>419</v>
      </c>
      <c r="X49" s="70" t="s">
        <v>458</v>
      </c>
      <c r="Y49" s="70" t="s">
        <v>464</v>
      </c>
      <c r="Z49" s="70" t="s">
        <v>466</v>
      </c>
      <c r="AA49" s="70" t="s">
        <v>471</v>
      </c>
      <c r="AB49" s="70" t="s">
        <v>475</v>
      </c>
      <c r="AC49" s="70" t="s">
        <v>480</v>
      </c>
      <c r="AD49" s="70" t="s">
        <v>483</v>
      </c>
      <c r="AE49" s="70" t="s">
        <v>486</v>
      </c>
    </row>
    <row r="50" spans="1:31">
      <c r="A50" s="6" t="s">
        <v>177</v>
      </c>
      <c r="B50" s="87">
        <v>317.43</v>
      </c>
      <c r="C50" s="87">
        <v>335.53</v>
      </c>
      <c r="D50" s="35">
        <v>126.18</v>
      </c>
      <c r="E50" s="35">
        <v>116.84099999999999</v>
      </c>
      <c r="F50" s="35">
        <v>6056.8819999999996</v>
      </c>
      <c r="G50" s="35">
        <v>993.64700000000005</v>
      </c>
      <c r="H50" s="35">
        <v>679.32473230000005</v>
      </c>
      <c r="I50" s="35">
        <v>883.89729999999997</v>
      </c>
      <c r="J50" s="35">
        <v>674.9</v>
      </c>
      <c r="K50" s="35">
        <v>411.52800000000002</v>
      </c>
      <c r="L50" s="35">
        <v>256.53100000000001</v>
      </c>
      <c r="M50" s="35">
        <v>253.25021699999999</v>
      </c>
      <c r="N50" s="35">
        <v>14.71</v>
      </c>
      <c r="O50" s="35">
        <v>1052.7909999999999</v>
      </c>
      <c r="P50" s="35">
        <v>1058.0175319</v>
      </c>
      <c r="Q50" s="35">
        <v>1380.8800910999998</v>
      </c>
      <c r="R50" s="35">
        <v>447.81863290000001</v>
      </c>
      <c r="S50" s="35">
        <v>69.155570099999991</v>
      </c>
      <c r="T50" s="35">
        <v>55.564</v>
      </c>
      <c r="U50" s="35">
        <v>60.0842162</v>
      </c>
      <c r="V50" s="35">
        <v>868.96400000000006</v>
      </c>
      <c r="W50" s="35">
        <v>770.80200000000002</v>
      </c>
      <c r="X50" s="35">
        <v>572.71500000000003</v>
      </c>
      <c r="Y50" s="35">
        <v>1476.366</v>
      </c>
      <c r="Z50" s="35">
        <v>836.06478389999995</v>
      </c>
      <c r="AA50" s="35">
        <v>609.56899999999996</v>
      </c>
      <c r="AB50" s="35">
        <v>510.40899999999999</v>
      </c>
      <c r="AC50" s="35">
        <v>616.83826079999994</v>
      </c>
      <c r="AD50" s="35">
        <v>601.91600000000005</v>
      </c>
      <c r="AE50" s="35">
        <v>575.72799999999995</v>
      </c>
    </row>
    <row r="51" spans="1:31">
      <c r="A51" s="6" t="s">
        <v>405</v>
      </c>
      <c r="B51" s="87">
        <v>29.5</v>
      </c>
      <c r="C51" s="87">
        <v>63.14</v>
      </c>
      <c r="D51" s="35">
        <v>66.391000000000005</v>
      </c>
      <c r="E51" s="35">
        <v>126.661</v>
      </c>
      <c r="F51" s="35">
        <v>155.36600000000001</v>
      </c>
      <c r="G51" s="35">
        <v>3.3730000000000002</v>
      </c>
      <c r="H51" s="35">
        <v>600.90116769999997</v>
      </c>
      <c r="I51" s="35">
        <v>600.74839999999995</v>
      </c>
      <c r="J51" s="35">
        <v>600.65</v>
      </c>
      <c r="K51" s="35">
        <v>600.51300000000003</v>
      </c>
      <c r="L51" s="35">
        <v>600.41800000000001</v>
      </c>
      <c r="M51" s="35">
        <v>600.31044910000003</v>
      </c>
      <c r="N51" s="35">
        <v>600.21299999999997</v>
      </c>
      <c r="O51" s="35">
        <v>1214.7739999999999</v>
      </c>
      <c r="P51" s="35">
        <v>1220.3202276</v>
      </c>
      <c r="Q51" s="35">
        <v>1243.8548303</v>
      </c>
      <c r="R51" s="35">
        <v>2779.9047089000001</v>
      </c>
      <c r="S51" s="35">
        <v>2824.4056215999999</v>
      </c>
      <c r="T51" s="35">
        <v>2461.3290000000002</v>
      </c>
      <c r="U51" s="35">
        <v>2370.8249999999998</v>
      </c>
      <c r="V51" s="35">
        <v>1291.95</v>
      </c>
      <c r="W51" s="35">
        <v>1191.787</v>
      </c>
      <c r="X51" s="35">
        <v>2814.6669999999999</v>
      </c>
      <c r="Y51" s="35">
        <v>2030.11</v>
      </c>
      <c r="Z51" s="35">
        <v>2427.3330000000001</v>
      </c>
      <c r="AA51" s="35">
        <v>2358.36</v>
      </c>
      <c r="AB51" s="35">
        <v>2333.96</v>
      </c>
      <c r="AC51" s="35">
        <v>2271.5500000000002</v>
      </c>
      <c r="AD51" s="35">
        <v>1868.55</v>
      </c>
      <c r="AE51" s="35">
        <v>1788.5730000000001</v>
      </c>
    </row>
    <row r="52" spans="1:31">
      <c r="A52" s="6" t="s">
        <v>468</v>
      </c>
      <c r="B52" s="87">
        <v>1094.5</v>
      </c>
      <c r="C52" s="87">
        <v>1019.73</v>
      </c>
      <c r="D52" s="35">
        <v>977.68799999999999</v>
      </c>
      <c r="E52" s="35">
        <v>421.09699999999998</v>
      </c>
      <c r="F52" s="35">
        <v>419.98899999999998</v>
      </c>
      <c r="G52" s="35">
        <v>656.26199999999994</v>
      </c>
      <c r="H52" s="35">
        <v>642.70460010000011</v>
      </c>
      <c r="I52" s="35">
        <v>857.07979999999998</v>
      </c>
      <c r="J52" s="35">
        <v>648.15</v>
      </c>
      <c r="K52" s="35">
        <v>809.87300000000005</v>
      </c>
      <c r="L52" s="35">
        <v>630.39700000000005</v>
      </c>
      <c r="M52" s="35">
        <v>752.43514229999994</v>
      </c>
      <c r="N52" s="35">
        <v>868.07299999999998</v>
      </c>
      <c r="O52" s="35">
        <v>849.077</v>
      </c>
      <c r="P52" s="35">
        <v>689.98289609999995</v>
      </c>
      <c r="Q52" s="35">
        <v>603.14144300000009</v>
      </c>
      <c r="R52" s="35">
        <v>938.14550529999997</v>
      </c>
      <c r="S52" s="35">
        <v>1250.5314188</v>
      </c>
      <c r="T52" s="35">
        <v>870.99400000000003</v>
      </c>
      <c r="U52" s="35">
        <v>762.29773130000001</v>
      </c>
      <c r="V52" s="35">
        <v>718.44899999999996</v>
      </c>
      <c r="W52" s="35">
        <v>989.25099999999998</v>
      </c>
      <c r="X52" s="35">
        <v>938.89700000000005</v>
      </c>
      <c r="Y52" s="35">
        <v>913.86800000000005</v>
      </c>
      <c r="Z52" s="35">
        <v>905.90596640000001</v>
      </c>
      <c r="AA52" s="35">
        <v>877.91300000000001</v>
      </c>
      <c r="AB52" s="35">
        <v>881.28099999999995</v>
      </c>
      <c r="AC52" s="35">
        <v>932.67854629999999</v>
      </c>
      <c r="AD52" s="35">
        <v>819.07299999999998</v>
      </c>
      <c r="AE52" s="35">
        <v>1126.4069999999999</v>
      </c>
    </row>
    <row r="53" spans="1:31">
      <c r="A53" s="6" t="s">
        <v>43</v>
      </c>
      <c r="B53" s="87">
        <v>129.77000000000001</v>
      </c>
      <c r="C53" s="87">
        <v>175.96</v>
      </c>
      <c r="D53" s="35">
        <v>157.78899999999999</v>
      </c>
      <c r="E53" s="35">
        <v>181.732</v>
      </c>
      <c r="F53" s="35">
        <v>184.815</v>
      </c>
      <c r="G53" s="35">
        <v>243.268</v>
      </c>
      <c r="H53" s="35">
        <v>229.58039339999999</v>
      </c>
      <c r="I53" s="35">
        <v>226.85069999999999</v>
      </c>
      <c r="J53" s="35">
        <v>226.09</v>
      </c>
      <c r="K53" s="35">
        <v>215.50800000000001</v>
      </c>
      <c r="L53" s="35">
        <v>228.21700000000001</v>
      </c>
      <c r="M53" s="35">
        <v>246.8990891</v>
      </c>
      <c r="N53" s="35">
        <v>242.553</v>
      </c>
      <c r="O53" s="35">
        <v>325.68700000000001</v>
      </c>
      <c r="P53" s="35">
        <v>313.46716430000004</v>
      </c>
      <c r="Q53" s="35">
        <v>313.40812689999996</v>
      </c>
      <c r="R53" s="35">
        <v>315.0738283</v>
      </c>
      <c r="S53" s="35">
        <v>304.05461650000001</v>
      </c>
      <c r="T53" s="35">
        <v>298.56799999999998</v>
      </c>
      <c r="U53" s="35">
        <v>306.7787156</v>
      </c>
      <c r="V53" s="35">
        <v>304.49099999999999</v>
      </c>
      <c r="W53" s="35">
        <v>319.03199999999998</v>
      </c>
      <c r="X53" s="35">
        <v>382.46800000000002</v>
      </c>
      <c r="Y53" s="35">
        <v>375.82100000000003</v>
      </c>
      <c r="Z53" s="35">
        <v>362.55745809999996</v>
      </c>
      <c r="AA53" s="35">
        <v>361.899</v>
      </c>
      <c r="AB53" s="35">
        <v>333.71699999999998</v>
      </c>
      <c r="AC53" s="35">
        <v>302.2250421</v>
      </c>
      <c r="AD53" s="35">
        <v>286.43099999999998</v>
      </c>
      <c r="AE53" s="35">
        <v>297.47199999999998</v>
      </c>
    </row>
    <row r="54" spans="1:31">
      <c r="A54" s="8" t="s">
        <v>44</v>
      </c>
      <c r="B54" s="87">
        <v>136.97999999999999</v>
      </c>
      <c r="C54" s="87">
        <v>219.33</v>
      </c>
      <c r="D54" s="45">
        <v>203.62799999999999</v>
      </c>
      <c r="E54" s="45">
        <v>193.52600000000001</v>
      </c>
      <c r="F54" s="45">
        <v>259.45</v>
      </c>
      <c r="G54" s="45">
        <v>194.53</v>
      </c>
      <c r="H54" s="45">
        <v>221.28323079999998</v>
      </c>
      <c r="I54" s="45">
        <v>175.28800000000001</v>
      </c>
      <c r="J54" s="45">
        <v>150.76</v>
      </c>
      <c r="K54" s="45">
        <v>131.065</v>
      </c>
      <c r="L54" s="45">
        <v>83.254999999999995</v>
      </c>
      <c r="M54" s="45">
        <v>50.498889500000004</v>
      </c>
      <c r="N54" s="45">
        <v>43.911999999999999</v>
      </c>
      <c r="O54" s="45">
        <v>-39.332000000000001</v>
      </c>
      <c r="P54" s="45">
        <v>-65.655008999999993</v>
      </c>
      <c r="Q54" s="45">
        <v>-139.27139450000001</v>
      </c>
      <c r="R54" s="45">
        <v>105.874056</v>
      </c>
      <c r="S54" s="45">
        <v>103.1041063</v>
      </c>
      <c r="T54" s="45">
        <v>106.327</v>
      </c>
      <c r="U54" s="45">
        <v>110.35614090000001</v>
      </c>
      <c r="V54" s="45">
        <v>103.369</v>
      </c>
      <c r="W54" s="45">
        <v>97.701999999999998</v>
      </c>
      <c r="X54" s="45">
        <v>145.125</v>
      </c>
      <c r="Y54" s="45">
        <v>137.76</v>
      </c>
      <c r="Z54" s="45">
        <v>141.98147990000001</v>
      </c>
      <c r="AA54" s="45">
        <v>29.234000000000002</v>
      </c>
      <c r="AB54" s="45">
        <v>24.603999999999999</v>
      </c>
      <c r="AC54" s="45">
        <v>19.246019000000032</v>
      </c>
      <c r="AD54" s="45">
        <v>-15.781000000000001</v>
      </c>
      <c r="AE54" s="45">
        <v>2.8940000000000001</v>
      </c>
    </row>
    <row r="55" spans="1:31">
      <c r="A55" s="6" t="s">
        <v>8</v>
      </c>
      <c r="B55" s="90">
        <v>-480.81</v>
      </c>
      <c r="C55" s="90">
        <v>-225.78</v>
      </c>
      <c r="D55" s="35">
        <v>-392.16</v>
      </c>
      <c r="E55" s="35">
        <v>215.417</v>
      </c>
      <c r="F55" s="35">
        <v>6267.4750000000004</v>
      </c>
      <c r="G55" s="35">
        <v>1025.4100000000001</v>
      </c>
      <c r="H55" s="35">
        <v>1088.3849240999998</v>
      </c>
      <c r="I55" s="35">
        <v>1029.7046</v>
      </c>
      <c r="J55" s="35">
        <v>1004.26</v>
      </c>
      <c r="K55" s="35">
        <v>548.74099999999999</v>
      </c>
      <c r="L55" s="35">
        <v>546.48900000000003</v>
      </c>
      <c r="M55" s="35">
        <v>406.77336830000002</v>
      </c>
      <c r="N55" s="35">
        <v>33.314999999999998</v>
      </c>
      <c r="O55" s="35">
        <v>1704.8440000000001</v>
      </c>
      <c r="P55" s="35">
        <v>1836.1670187</v>
      </c>
      <c r="Q55" s="35">
        <v>2195.7302107999994</v>
      </c>
      <c r="R55" s="35">
        <v>2710.5257208000003</v>
      </c>
      <c r="S55" s="35">
        <v>2050.1884957000002</v>
      </c>
      <c r="T55" s="35">
        <v>2050.7950000000001</v>
      </c>
      <c r="U55" s="35">
        <v>2085.746341399999</v>
      </c>
      <c r="V55" s="35">
        <v>1850.3240000000001</v>
      </c>
      <c r="W55" s="35">
        <v>1390.0719999999999</v>
      </c>
      <c r="X55" s="35">
        <v>2976.0790000000002</v>
      </c>
      <c r="Y55" s="35">
        <v>3106.19</v>
      </c>
      <c r="Z55" s="35">
        <v>2862.0307554999999</v>
      </c>
      <c r="AA55" s="35">
        <v>2481.1480000000001</v>
      </c>
      <c r="AB55" s="35">
        <v>2321.4090000000001</v>
      </c>
      <c r="AC55" s="35">
        <v>2277.1807755999998</v>
      </c>
      <c r="AD55" s="35">
        <v>1922.0429999999999</v>
      </c>
      <c r="AE55" s="35">
        <v>1538.26</v>
      </c>
    </row>
    <row r="56" spans="1:31">
      <c r="A56" s="9"/>
      <c r="B56" s="9"/>
      <c r="C56" s="9"/>
    </row>
  </sheetData>
  <phoneticPr fontId="128" type="noConversion"/>
  <hyperlinks>
    <hyperlink ref="A2" location="Content!A1" display="Back to Content" xr:uid="{00000000-0004-0000-0F00-000000000000}"/>
  </hyperlinks>
  <pageMargins left="0.7" right="0.7" top="0.75" bottom="0.75" header="0.3" footer="0.3"/>
  <pageSetup paperSize="9" orientation="portrait" horizontalDpi="300" verticalDpi="300" r:id="rId1"/>
  <headerFooter>
    <oddFooter>&amp;C_x000D_&amp;1#&amp;"Calibri"&amp;12&amp;K000000 Classification: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25"/>
  <sheetViews>
    <sheetView zoomScale="90" zoomScaleNormal="90" workbookViewId="0">
      <pane ySplit="4" topLeftCell="A5" activePane="bottomLeft" state="frozen"/>
      <selection pane="bottomLeft" activeCell="A2" sqref="A2"/>
    </sheetView>
  </sheetViews>
  <sheetFormatPr defaultColWidth="8.7265625" defaultRowHeight="14.5"/>
  <cols>
    <col min="1" max="1" width="40" style="2" customWidth="1"/>
    <col min="2" max="3" width="45.7265625" style="1" customWidth="1"/>
    <col min="4" max="4" width="8.7265625" style="1"/>
    <col min="5" max="5" width="42" style="1" customWidth="1"/>
    <col min="6" max="7" width="45.7265625" style="1" customWidth="1"/>
    <col min="8" max="16384" width="8.7265625" style="1"/>
  </cols>
  <sheetData>
    <row r="1" spans="1:7">
      <c r="A1" s="2" t="s">
        <v>101</v>
      </c>
      <c r="E1" s="2" t="s">
        <v>328</v>
      </c>
    </row>
    <row r="2" spans="1:7">
      <c r="A2" s="60" t="s">
        <v>202</v>
      </c>
    </row>
    <row r="3" spans="1:7">
      <c r="A3" s="60"/>
    </row>
    <row r="4" spans="1:7">
      <c r="A4" s="100" t="s">
        <v>286</v>
      </c>
      <c r="B4" s="100" t="s">
        <v>287</v>
      </c>
      <c r="C4" s="100" t="s">
        <v>288</v>
      </c>
      <c r="E4" s="100" t="s">
        <v>295</v>
      </c>
      <c r="F4" s="100" t="s">
        <v>287</v>
      </c>
      <c r="G4" s="100" t="s">
        <v>296</v>
      </c>
    </row>
    <row r="5" spans="1:7" ht="145">
      <c r="A5" s="109" t="s">
        <v>293</v>
      </c>
      <c r="B5" s="102" t="s">
        <v>393</v>
      </c>
      <c r="C5" s="103" t="s">
        <v>394</v>
      </c>
      <c r="E5" s="101" t="s">
        <v>329</v>
      </c>
      <c r="F5" s="102" t="s">
        <v>397</v>
      </c>
      <c r="G5" s="103" t="s">
        <v>398</v>
      </c>
    </row>
    <row r="6" spans="1:7" ht="72.5">
      <c r="A6" s="109" t="s">
        <v>294</v>
      </c>
      <c r="B6" s="104" t="s">
        <v>103</v>
      </c>
      <c r="C6" s="103" t="s">
        <v>198</v>
      </c>
      <c r="E6" s="101" t="s">
        <v>297</v>
      </c>
      <c r="F6" s="104" t="s">
        <v>298</v>
      </c>
      <c r="G6" s="103" t="s">
        <v>330</v>
      </c>
    </row>
    <row r="7" spans="1:7" ht="72.5">
      <c r="A7" s="109" t="s">
        <v>391</v>
      </c>
      <c r="B7" s="104" t="s">
        <v>392</v>
      </c>
      <c r="C7" s="103" t="s">
        <v>198</v>
      </c>
      <c r="E7" s="101" t="s">
        <v>395</v>
      </c>
      <c r="F7" s="104" t="s">
        <v>396</v>
      </c>
      <c r="G7" s="103" t="s">
        <v>330</v>
      </c>
    </row>
    <row r="8" spans="1:7" ht="58">
      <c r="A8" s="109" t="s">
        <v>199</v>
      </c>
      <c r="B8" s="105" t="s">
        <v>346</v>
      </c>
      <c r="C8" s="103" t="s">
        <v>337</v>
      </c>
      <c r="E8" s="101" t="s">
        <v>299</v>
      </c>
      <c r="F8" s="105" t="s">
        <v>300</v>
      </c>
      <c r="G8" s="103" t="s">
        <v>301</v>
      </c>
    </row>
    <row r="9" spans="1:7" ht="87">
      <c r="A9" s="109" t="s">
        <v>1</v>
      </c>
      <c r="B9" s="105" t="s">
        <v>200</v>
      </c>
      <c r="C9" s="103" t="s">
        <v>104</v>
      </c>
      <c r="E9" s="101" t="s">
        <v>302</v>
      </c>
      <c r="F9" s="105" t="s">
        <v>303</v>
      </c>
      <c r="G9" s="103" t="s">
        <v>342</v>
      </c>
    </row>
    <row r="10" spans="1:7" ht="101.5">
      <c r="A10" s="109" t="s">
        <v>5</v>
      </c>
      <c r="B10" s="104" t="s">
        <v>371</v>
      </c>
      <c r="C10" s="107" t="s">
        <v>113</v>
      </c>
      <c r="E10" s="106" t="s">
        <v>304</v>
      </c>
      <c r="F10" s="104" t="s">
        <v>372</v>
      </c>
      <c r="G10" s="107" t="s">
        <v>305</v>
      </c>
    </row>
    <row r="11" spans="1:7" ht="101.5">
      <c r="A11" s="1" t="s">
        <v>28</v>
      </c>
      <c r="B11" s="1" t="s">
        <v>347</v>
      </c>
      <c r="C11" s="115" t="s">
        <v>348</v>
      </c>
      <c r="E11" s="106" t="s">
        <v>349</v>
      </c>
      <c r="F11" s="102" t="s">
        <v>350</v>
      </c>
      <c r="G11" s="103" t="s">
        <v>351</v>
      </c>
    </row>
    <row r="12" spans="1:7" ht="116">
      <c r="A12" s="109" t="s">
        <v>95</v>
      </c>
      <c r="B12" s="102" t="s">
        <v>96</v>
      </c>
      <c r="C12" s="103" t="s">
        <v>97</v>
      </c>
      <c r="E12" s="106" t="s">
        <v>332</v>
      </c>
      <c r="F12" s="102" t="s">
        <v>331</v>
      </c>
      <c r="G12" s="103" t="s">
        <v>343</v>
      </c>
    </row>
    <row r="13" spans="1:7" ht="43.5">
      <c r="A13" s="109" t="s">
        <v>184</v>
      </c>
      <c r="B13" s="104" t="s">
        <v>201</v>
      </c>
      <c r="C13" s="107" t="s">
        <v>105</v>
      </c>
      <c r="E13" s="101" t="s">
        <v>306</v>
      </c>
      <c r="F13" s="104" t="s">
        <v>307</v>
      </c>
      <c r="G13" s="107" t="s">
        <v>308</v>
      </c>
    </row>
    <row r="14" spans="1:7" ht="101.5">
      <c r="A14" s="109" t="s">
        <v>2</v>
      </c>
      <c r="B14" s="105" t="s">
        <v>98</v>
      </c>
      <c r="C14" s="107" t="s">
        <v>106</v>
      </c>
      <c r="E14" s="101" t="s">
        <v>2</v>
      </c>
      <c r="F14" s="105" t="s">
        <v>309</v>
      </c>
      <c r="G14" s="107" t="s">
        <v>333</v>
      </c>
    </row>
    <row r="15" spans="1:7" ht="43.5">
      <c r="A15" s="109" t="s">
        <v>3</v>
      </c>
      <c r="B15" s="105" t="s">
        <v>4</v>
      </c>
      <c r="C15" s="103" t="s">
        <v>107</v>
      </c>
      <c r="E15" s="101" t="s">
        <v>310</v>
      </c>
      <c r="F15" s="105" t="s">
        <v>311</v>
      </c>
      <c r="G15" s="103" t="s">
        <v>312</v>
      </c>
    </row>
    <row r="16" spans="1:7" ht="58">
      <c r="A16" s="109" t="s">
        <v>6</v>
      </c>
      <c r="B16" s="102" t="s">
        <v>345</v>
      </c>
      <c r="C16" s="103" t="s">
        <v>344</v>
      </c>
      <c r="E16" s="101" t="s">
        <v>313</v>
      </c>
      <c r="F16" s="102" t="s">
        <v>334</v>
      </c>
      <c r="G16" s="103" t="s">
        <v>314</v>
      </c>
    </row>
    <row r="17" spans="1:7" ht="58">
      <c r="A17" s="109" t="s">
        <v>114</v>
      </c>
      <c r="B17" s="104" t="s">
        <v>115</v>
      </c>
      <c r="C17" s="107" t="s">
        <v>116</v>
      </c>
      <c r="E17" s="106" t="s">
        <v>316</v>
      </c>
      <c r="F17" s="104" t="s">
        <v>317</v>
      </c>
      <c r="G17" s="107" t="s">
        <v>318</v>
      </c>
    </row>
    <row r="18" spans="1:7" ht="43.5">
      <c r="A18" s="109" t="s">
        <v>9</v>
      </c>
      <c r="B18" s="104" t="s">
        <v>367</v>
      </c>
      <c r="C18" s="107" t="s">
        <v>108</v>
      </c>
      <c r="E18" s="101" t="s">
        <v>9</v>
      </c>
      <c r="F18" s="104" t="s">
        <v>335</v>
      </c>
      <c r="G18" s="107" t="s">
        <v>315</v>
      </c>
    </row>
    <row r="19" spans="1:7" ht="58">
      <c r="A19" s="109" t="s">
        <v>7</v>
      </c>
      <c r="B19" s="104" t="s">
        <v>109</v>
      </c>
      <c r="C19" s="103" t="s">
        <v>110</v>
      </c>
      <c r="E19" s="101" t="s">
        <v>319</v>
      </c>
      <c r="F19" s="104" t="s">
        <v>320</v>
      </c>
      <c r="G19" s="103" t="s">
        <v>321</v>
      </c>
    </row>
    <row r="20" spans="1:7" ht="116">
      <c r="A20" s="109" t="s">
        <v>8</v>
      </c>
      <c r="B20" s="102" t="s">
        <v>352</v>
      </c>
      <c r="C20" s="103" t="s">
        <v>366</v>
      </c>
      <c r="E20" s="101" t="s">
        <v>322</v>
      </c>
      <c r="F20" s="102" t="s">
        <v>353</v>
      </c>
      <c r="G20" s="103" t="s">
        <v>323</v>
      </c>
    </row>
    <row r="21" spans="1:7" ht="58">
      <c r="A21" s="109" t="s">
        <v>292</v>
      </c>
      <c r="B21" s="104" t="s">
        <v>111</v>
      </c>
      <c r="C21" s="108" t="s">
        <v>112</v>
      </c>
      <c r="E21" s="106" t="s">
        <v>336</v>
      </c>
      <c r="F21" s="104" t="s">
        <v>324</v>
      </c>
      <c r="G21" s="108" t="s">
        <v>325</v>
      </c>
    </row>
    <row r="22" spans="1:7" ht="139.5" customHeight="1">
      <c r="A22" s="109" t="s">
        <v>99</v>
      </c>
      <c r="B22" s="104" t="s">
        <v>399</v>
      </c>
      <c r="C22" s="103" t="s">
        <v>100</v>
      </c>
      <c r="E22" s="101" t="s">
        <v>326</v>
      </c>
      <c r="F22" s="104" t="s">
        <v>400</v>
      </c>
      <c r="G22" s="103" t="s">
        <v>327</v>
      </c>
    </row>
    <row r="23" spans="1:7" ht="72.5">
      <c r="A23" s="109" t="s">
        <v>422</v>
      </c>
      <c r="B23" s="104" t="s">
        <v>459</v>
      </c>
      <c r="C23" s="103" t="s">
        <v>423</v>
      </c>
      <c r="E23" s="101" t="s">
        <v>424</v>
      </c>
      <c r="F23" s="104" t="s">
        <v>460</v>
      </c>
      <c r="G23" s="103" t="s">
        <v>425</v>
      </c>
    </row>
    <row r="24" spans="1:7" ht="58">
      <c r="A24" s="109" t="s">
        <v>421</v>
      </c>
      <c r="B24" s="104" t="s">
        <v>426</v>
      </c>
      <c r="C24" s="103" t="s">
        <v>446</v>
      </c>
      <c r="E24" s="101" t="s">
        <v>427</v>
      </c>
      <c r="F24" s="104" t="s">
        <v>428</v>
      </c>
      <c r="G24" s="103" t="s">
        <v>429</v>
      </c>
    </row>
    <row r="25" spans="1:7" ht="121.5" customHeight="1">
      <c r="A25" s="109" t="s">
        <v>447</v>
      </c>
      <c r="B25" s="104" t="s">
        <v>448</v>
      </c>
      <c r="C25" s="103" t="s">
        <v>449</v>
      </c>
      <c r="E25" s="101" t="s">
        <v>450</v>
      </c>
      <c r="F25" s="104" t="s">
        <v>451</v>
      </c>
      <c r="G25" s="103" t="s">
        <v>452</v>
      </c>
    </row>
  </sheetData>
  <hyperlinks>
    <hyperlink ref="A2" location="Content!A1" display="Back to Content" xr:uid="{00000000-0004-0000-10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60"/>
  <sheetViews>
    <sheetView zoomScale="90" zoomScaleNormal="90" workbookViewId="0">
      <pane xSplit="1" ySplit="4" topLeftCell="Q42" activePane="bottomRight" state="frozen"/>
      <selection pane="topRight" activeCell="B1" sqref="B1"/>
      <selection pane="bottomLeft" activeCell="A5" sqref="A5"/>
      <selection pane="bottomRight" activeCell="AG70" sqref="AG70"/>
    </sheetView>
  </sheetViews>
  <sheetFormatPr defaultRowHeight="14.5"/>
  <cols>
    <col min="1" max="1" width="65.54296875" style="6" customWidth="1"/>
    <col min="6" max="6" width="9.1796875" customWidth="1"/>
    <col min="9" max="9" width="9.1796875" customWidth="1"/>
  </cols>
  <sheetData>
    <row r="1" spans="1:29">
      <c r="A1" s="7" t="s">
        <v>280</v>
      </c>
    </row>
    <row r="2" spans="1:29">
      <c r="A2" s="60" t="s">
        <v>202</v>
      </c>
    </row>
    <row r="3" spans="1:29">
      <c r="A3" s="60"/>
    </row>
    <row r="4" spans="1:29">
      <c r="A4" s="8" t="s">
        <v>203</v>
      </c>
      <c r="B4" s="71" t="s">
        <v>21</v>
      </c>
      <c r="C4" s="71" t="s">
        <v>22</v>
      </c>
      <c r="D4" s="71" t="s">
        <v>20</v>
      </c>
      <c r="E4" s="71" t="s">
        <v>23</v>
      </c>
      <c r="F4" s="71" t="s">
        <v>24</v>
      </c>
      <c r="G4" s="71" t="s">
        <v>264</v>
      </c>
      <c r="H4" s="71" t="s">
        <v>289</v>
      </c>
      <c r="I4" s="71" t="s">
        <v>338</v>
      </c>
      <c r="J4" s="71" t="s">
        <v>354</v>
      </c>
      <c r="K4" s="71" t="s">
        <v>359</v>
      </c>
      <c r="L4" s="71" t="s">
        <v>368</v>
      </c>
      <c r="M4" s="71" t="s">
        <v>373</v>
      </c>
      <c r="N4" s="71" t="s">
        <v>377</v>
      </c>
      <c r="O4" s="71" t="s">
        <v>382</v>
      </c>
      <c r="P4" s="71" t="s">
        <v>385</v>
      </c>
      <c r="Q4" s="71" t="s">
        <v>401</v>
      </c>
      <c r="R4" s="110" t="s">
        <v>406</v>
      </c>
      <c r="S4" s="110" t="s">
        <v>409</v>
      </c>
      <c r="T4" s="110" t="s">
        <v>413</v>
      </c>
      <c r="U4" s="110" t="s">
        <v>416</v>
      </c>
      <c r="V4" s="110" t="s">
        <v>456</v>
      </c>
      <c r="W4" s="110" t="s">
        <v>461</v>
      </c>
      <c r="X4" s="110" t="s">
        <v>465</v>
      </c>
      <c r="Y4" s="110" t="s">
        <v>469</v>
      </c>
      <c r="Z4" s="110" t="s">
        <v>473</v>
      </c>
      <c r="AA4" s="110" t="s">
        <v>478</v>
      </c>
      <c r="AB4" s="110" t="s">
        <v>481</v>
      </c>
      <c r="AC4" s="110" t="s">
        <v>484</v>
      </c>
    </row>
    <row r="5" spans="1:29">
      <c r="A5" s="6" t="s">
        <v>12</v>
      </c>
      <c r="B5" s="35">
        <v>2301.989</v>
      </c>
      <c r="C5" s="35">
        <v>2454.8850000000002</v>
      </c>
      <c r="D5" s="35">
        <v>2189.6170000000002</v>
      </c>
      <c r="E5" s="35">
        <v>2334.4445784000018</v>
      </c>
      <c r="F5" s="35">
        <v>2090.8214616999999</v>
      </c>
      <c r="G5" s="35">
        <v>1489.04</v>
      </c>
      <c r="H5" s="35">
        <v>1747.93</v>
      </c>
      <c r="I5" s="35">
        <v>1935</v>
      </c>
      <c r="J5" s="35">
        <v>1660.9970000000001</v>
      </c>
      <c r="K5" s="35">
        <v>1957.8756389999999</v>
      </c>
      <c r="L5" s="35">
        <v>1934.751</v>
      </c>
      <c r="M5" s="35">
        <v>2308.65</v>
      </c>
      <c r="N5" s="35">
        <v>2484.1411405000003</v>
      </c>
      <c r="O5" s="35">
        <v>2730.5315300999996</v>
      </c>
      <c r="P5" s="35">
        <v>2782.2841070000009</v>
      </c>
      <c r="Q5" s="35">
        <v>3039.8873905999985</v>
      </c>
      <c r="R5" s="35">
        <v>2968.4605342</v>
      </c>
      <c r="S5" s="35">
        <v>3153.0760071999998</v>
      </c>
      <c r="T5" s="35">
        <v>2751.7570000000001</v>
      </c>
      <c r="U5" s="35">
        <v>2974.4380000000001</v>
      </c>
      <c r="V5" s="35">
        <v>3054.8470000000002</v>
      </c>
      <c r="W5" s="35">
        <v>3268.3789999999999</v>
      </c>
      <c r="X5" s="35">
        <v>2930.5760472999996</v>
      </c>
      <c r="Y5" s="35">
        <v>3329.2559999999999</v>
      </c>
      <c r="Z5" s="35">
        <v>3073.415</v>
      </c>
      <c r="AA5" s="35">
        <v>3194.9376147999997</v>
      </c>
      <c r="AB5" s="35">
        <v>2816.029</v>
      </c>
      <c r="AC5" s="35">
        <v>3084.924</v>
      </c>
    </row>
    <row r="6" spans="1:29">
      <c r="A6" s="6" t="s">
        <v>45</v>
      </c>
      <c r="B6" s="35">
        <v>-1440.953</v>
      </c>
      <c r="C6" s="35">
        <v>-1578.547</v>
      </c>
      <c r="D6" s="35">
        <v>-1456.9749999999999</v>
      </c>
      <c r="E6" s="35">
        <v>-1563.3170686000008</v>
      </c>
      <c r="F6" s="35">
        <v>-1321.582850499999</v>
      </c>
      <c r="G6" s="35">
        <v>-1060.94</v>
      </c>
      <c r="H6" s="35">
        <v>-1179.77</v>
      </c>
      <c r="I6" s="35">
        <v>-1334</v>
      </c>
      <c r="J6" s="35">
        <v>-1110.172</v>
      </c>
      <c r="K6" s="35">
        <v>-1287.0558899000002</v>
      </c>
      <c r="L6" s="35">
        <v>-1259.443</v>
      </c>
      <c r="M6" s="35">
        <v>-1552.943</v>
      </c>
      <c r="N6" s="35">
        <v>-1659.8458135999997</v>
      </c>
      <c r="O6" s="35">
        <v>-1831.3635068000006</v>
      </c>
      <c r="P6" s="35">
        <v>-1857.1631653999993</v>
      </c>
      <c r="Q6" s="35">
        <v>-2072.3394091999999</v>
      </c>
      <c r="R6" s="35">
        <v>-1938.1053893999999</v>
      </c>
      <c r="S6" s="35">
        <v>-2085.9038191</v>
      </c>
      <c r="T6" s="35">
        <v>-1806.52</v>
      </c>
      <c r="U6" s="35">
        <v>-2019.7059999999999</v>
      </c>
      <c r="V6" s="35">
        <v>-2000.7909999999999</v>
      </c>
      <c r="W6" s="35">
        <v>-2116.9830000000002</v>
      </c>
      <c r="X6" s="35">
        <v>-1920.0873759000001</v>
      </c>
      <c r="Y6" s="35">
        <v>-2222.7550000000001</v>
      </c>
      <c r="Z6" s="35">
        <v>-1967.31</v>
      </c>
      <c r="AA6" s="35">
        <v>-2082.4172256000002</v>
      </c>
      <c r="AB6" s="35">
        <v>-1969.846</v>
      </c>
      <c r="AC6" s="35">
        <v>-1993.799</v>
      </c>
    </row>
    <row r="7" spans="1:29">
      <c r="A7" s="6" t="s">
        <v>46</v>
      </c>
      <c r="B7" s="35">
        <v>861.03599999999994</v>
      </c>
      <c r="C7" s="35">
        <v>876.33799999999997</v>
      </c>
      <c r="D7" s="35">
        <v>732.64200000000005</v>
      </c>
      <c r="E7" s="22">
        <v>771.12750980000112</v>
      </c>
      <c r="F7" s="35">
        <v>769.23861120000083</v>
      </c>
      <c r="G7" s="35">
        <v>428.1</v>
      </c>
      <c r="H7" s="35">
        <v>568.16</v>
      </c>
      <c r="I7" s="35">
        <v>602</v>
      </c>
      <c r="J7" s="35">
        <v>550.82500000000005</v>
      </c>
      <c r="K7" s="35">
        <v>670.81974909999963</v>
      </c>
      <c r="L7" s="35">
        <v>675.30799999999999</v>
      </c>
      <c r="M7" s="35">
        <v>755.70699999999999</v>
      </c>
      <c r="N7" s="35">
        <v>824.29532690000065</v>
      </c>
      <c r="O7" s="35">
        <v>899.16802329999905</v>
      </c>
      <c r="P7" s="35">
        <v>925.12094160000152</v>
      </c>
      <c r="Q7" s="35">
        <v>967.54798139999866</v>
      </c>
      <c r="R7" s="35">
        <v>1030.3551448000001</v>
      </c>
      <c r="S7" s="35">
        <v>1067.1721880999996</v>
      </c>
      <c r="T7" s="35">
        <v>945.23699999999997</v>
      </c>
      <c r="U7" s="35">
        <v>954.73199999999997</v>
      </c>
      <c r="V7" s="35">
        <v>1054.056</v>
      </c>
      <c r="W7" s="35">
        <v>1151.396</v>
      </c>
      <c r="X7" s="35">
        <v>1010.4886713999996</v>
      </c>
      <c r="Y7" s="35">
        <v>1106.501</v>
      </c>
      <c r="Z7" s="35">
        <v>1106.104</v>
      </c>
      <c r="AA7" s="35">
        <v>1112.5203891999997</v>
      </c>
      <c r="AB7" s="35">
        <v>846.18299999999999</v>
      </c>
      <c r="AC7" s="35">
        <v>1091.125</v>
      </c>
    </row>
    <row r="8" spans="1:29">
      <c r="A8" s="6" t="s">
        <v>47</v>
      </c>
      <c r="B8" s="35">
        <v>-424.16399999999999</v>
      </c>
      <c r="C8" s="35">
        <v>-438.49299999999999</v>
      </c>
      <c r="D8" s="35">
        <v>-444.57299999999998</v>
      </c>
      <c r="E8" s="22">
        <v>-391.64790419999986</v>
      </c>
      <c r="F8" s="35">
        <v>-387.8182577</v>
      </c>
      <c r="G8" s="35">
        <v>-301.70999999999998</v>
      </c>
      <c r="H8" s="35">
        <v>-339.46</v>
      </c>
      <c r="I8" s="35">
        <v>-326</v>
      </c>
      <c r="J8" s="35">
        <v>-316.733</v>
      </c>
      <c r="K8" s="35">
        <v>-334.11186970000006</v>
      </c>
      <c r="L8" s="35">
        <v>-344.10300000000001</v>
      </c>
      <c r="M8" s="35">
        <v>-387.29899999999998</v>
      </c>
      <c r="N8" s="35">
        <v>-410.72598749999997</v>
      </c>
      <c r="O8" s="35">
        <v>-468.11431749999997</v>
      </c>
      <c r="P8" s="35">
        <v>-448.09004099999987</v>
      </c>
      <c r="Q8" s="35">
        <v>-501.89402569999993</v>
      </c>
      <c r="R8" s="35">
        <v>-502.6317717</v>
      </c>
      <c r="S8" s="35">
        <v>-518.02725780000003</v>
      </c>
      <c r="T8" s="35">
        <v>-467.70400000000001</v>
      </c>
      <c r="U8" s="35">
        <v>-481.03899999999999</v>
      </c>
      <c r="V8" s="35">
        <v>-503.98</v>
      </c>
      <c r="W8" s="35">
        <v>-531.61800000000005</v>
      </c>
      <c r="X8" s="35">
        <v>-479.60254360000016</v>
      </c>
      <c r="Y8" s="35">
        <v>-533.85599999999999</v>
      </c>
      <c r="Z8" s="35">
        <v>-552.91</v>
      </c>
      <c r="AA8" s="35">
        <v>-523.86980460000007</v>
      </c>
      <c r="AB8" s="35">
        <v>-567.95299999999997</v>
      </c>
      <c r="AC8" s="35">
        <v>-511.78100000000001</v>
      </c>
    </row>
    <row r="9" spans="1:29">
      <c r="A9" s="6" t="s">
        <v>48</v>
      </c>
      <c r="B9" s="35">
        <v>-133.178</v>
      </c>
      <c r="C9" s="35">
        <v>-36.423999999999999</v>
      </c>
      <c r="D9" s="35">
        <v>-170.1</v>
      </c>
      <c r="E9" s="22">
        <v>-242.26523779999999</v>
      </c>
      <c r="F9" s="35">
        <v>-178.5471278</v>
      </c>
      <c r="G9" s="35">
        <v>-143.75</v>
      </c>
      <c r="H9" s="35">
        <v>-147.96</v>
      </c>
      <c r="I9" s="35">
        <v>-161</v>
      </c>
      <c r="J9" s="35">
        <v>-146.55699999999999</v>
      </c>
      <c r="K9" s="35">
        <v>-155.04526859999999</v>
      </c>
      <c r="L9" s="35">
        <v>-163.97200000000001</v>
      </c>
      <c r="M9" s="35">
        <v>-186.34100000000001</v>
      </c>
      <c r="N9" s="35">
        <v>-222.96903309999999</v>
      </c>
      <c r="O9" s="35">
        <v>-199.06767330000002</v>
      </c>
      <c r="P9" s="35">
        <v>-201.15975810000006</v>
      </c>
      <c r="Q9" s="35">
        <v>-195.3270695999999</v>
      </c>
      <c r="R9" s="35">
        <v>-229.21466819999998</v>
      </c>
      <c r="S9" s="35">
        <v>-201.85029560000007</v>
      </c>
      <c r="T9" s="35">
        <v>-226.12700000000001</v>
      </c>
      <c r="U9" s="35">
        <v>-215.92599999999999</v>
      </c>
      <c r="V9" s="35">
        <v>-278.721</v>
      </c>
      <c r="W9" s="35">
        <v>-264.12900000000002</v>
      </c>
      <c r="X9" s="35">
        <v>-261.55812559999998</v>
      </c>
      <c r="Y9" s="35">
        <v>-235.43600000000001</v>
      </c>
      <c r="Z9" s="35">
        <v>-248.917</v>
      </c>
      <c r="AA9" s="35">
        <v>-249.76449580000005</v>
      </c>
      <c r="AB9" s="35">
        <v>-243</v>
      </c>
      <c r="AC9" s="35">
        <v>-249.22800000000001</v>
      </c>
    </row>
    <row r="10" spans="1:29">
      <c r="A10" t="s">
        <v>49</v>
      </c>
      <c r="B10" s="35">
        <v>-2.5070000000000001</v>
      </c>
      <c r="C10" s="35">
        <v>-0.64800000000000002</v>
      </c>
      <c r="D10" s="35">
        <v>7.577</v>
      </c>
      <c r="E10" s="22">
        <v>27.721906600000001</v>
      </c>
      <c r="F10" s="35">
        <v>1.6479131</v>
      </c>
      <c r="G10" s="35">
        <v>-0.23</v>
      </c>
      <c r="H10" s="35">
        <v>0.14000000000000001</v>
      </c>
      <c r="I10" s="35">
        <v>4</v>
      </c>
      <c r="J10" s="35">
        <v>-8.9999999999999993E-3</v>
      </c>
      <c r="K10" s="35">
        <v>-1.1282131999999998</v>
      </c>
      <c r="L10" s="35">
        <v>15.634</v>
      </c>
      <c r="M10" s="35">
        <v>-41.417999999999999</v>
      </c>
      <c r="N10" s="35">
        <v>7.9655368999999991</v>
      </c>
      <c r="O10" s="35">
        <v>-35.968623899999997</v>
      </c>
      <c r="P10" s="35">
        <v>0.97924550000000377</v>
      </c>
      <c r="Q10" s="35">
        <v>13.656684699999998</v>
      </c>
      <c r="R10" s="35">
        <v>2.1031096000000002</v>
      </c>
      <c r="S10" s="35">
        <v>-2.3365238000000002</v>
      </c>
      <c r="T10" s="35">
        <v>-3.9409999999999998</v>
      </c>
      <c r="U10" s="35">
        <v>3.0419999999999998</v>
      </c>
      <c r="V10" s="35">
        <v>-0.60099999999999998</v>
      </c>
      <c r="W10" s="35">
        <v>-2.7440000000000002</v>
      </c>
      <c r="X10" s="35">
        <v>-1.6152531000000001</v>
      </c>
      <c r="Y10" s="35">
        <v>1.974</v>
      </c>
      <c r="Z10" s="35">
        <v>1.4850000000000001</v>
      </c>
      <c r="AA10" s="35">
        <v>0.71584220000000032</v>
      </c>
      <c r="AB10" s="35">
        <v>1.377</v>
      </c>
      <c r="AC10" s="35">
        <v>4.2960000000000003</v>
      </c>
    </row>
    <row r="11" spans="1:29" ht="15" customHeight="1">
      <c r="A11" t="s">
        <v>11</v>
      </c>
      <c r="B11" s="35">
        <v>301.18599999999998</v>
      </c>
      <c r="C11" s="35">
        <v>400.774</v>
      </c>
      <c r="D11" s="35">
        <v>125.547</v>
      </c>
      <c r="E11" s="22">
        <v>164.93999540000189</v>
      </c>
      <c r="F11" s="35">
        <v>205.07019600000064</v>
      </c>
      <c r="G11" s="35">
        <v>-18.13</v>
      </c>
      <c r="H11" s="35">
        <v>80.89</v>
      </c>
      <c r="I11" s="35">
        <v>119</v>
      </c>
      <c r="J11" s="35">
        <v>87.525000000000006</v>
      </c>
      <c r="K11" s="35">
        <v>180.53455029999981</v>
      </c>
      <c r="L11" s="35">
        <v>182.86799999999999</v>
      </c>
      <c r="M11" s="35">
        <v>140.65</v>
      </c>
      <c r="N11" s="35">
        <v>198.56584320000087</v>
      </c>
      <c r="O11" s="35">
        <v>196.01740859999933</v>
      </c>
      <c r="P11" s="35">
        <v>276.85038800000063</v>
      </c>
      <c r="Q11" s="35">
        <v>283.98357079999892</v>
      </c>
      <c r="R11" s="35">
        <v>300.61137970000027</v>
      </c>
      <c r="S11" s="35">
        <v>344.95854569999943</v>
      </c>
      <c r="T11" s="35">
        <v>247.465</v>
      </c>
      <c r="U11" s="35">
        <v>260.80900000000003</v>
      </c>
      <c r="V11" s="35">
        <v>270.75400000000002</v>
      </c>
      <c r="W11" s="35">
        <v>352.90499999999997</v>
      </c>
      <c r="X11" s="35">
        <v>267.71274909999909</v>
      </c>
      <c r="Y11" s="35">
        <v>339.18299999999999</v>
      </c>
      <c r="Z11" s="35">
        <v>305.762</v>
      </c>
      <c r="AA11" s="35">
        <v>339.60193099999987</v>
      </c>
      <c r="AB11" s="35">
        <v>36.606999999999999</v>
      </c>
      <c r="AC11" s="35">
        <v>334.41199999999998</v>
      </c>
    </row>
    <row r="12" spans="1:29" s="11" customFormat="1">
      <c r="A12" t="s">
        <v>50</v>
      </c>
      <c r="B12" s="35">
        <v>-2.931</v>
      </c>
      <c r="C12" s="35">
        <v>-0.85099999999999998</v>
      </c>
      <c r="D12" s="35">
        <v>-3.5019999999999998</v>
      </c>
      <c r="E12" s="22">
        <v>-7.4845275000000981</v>
      </c>
      <c r="F12" s="35">
        <v>-1.9250151999997911</v>
      </c>
      <c r="G12" s="35">
        <v>-8.0500000000000007</v>
      </c>
      <c r="H12" s="35">
        <v>-8.33</v>
      </c>
      <c r="I12" s="35">
        <v>-5</v>
      </c>
      <c r="J12" s="35">
        <v>-4.3310000000000004</v>
      </c>
      <c r="K12" s="35">
        <v>-5.0077950999996688</v>
      </c>
      <c r="L12" s="35">
        <v>-5.1239999999999997</v>
      </c>
      <c r="M12" s="35">
        <v>10.313000000000001</v>
      </c>
      <c r="N12" s="35">
        <v>4.568318200000002</v>
      </c>
      <c r="O12" s="35">
        <v>-8.0383920000000302</v>
      </c>
      <c r="P12" s="35">
        <v>-21.66249340000012</v>
      </c>
      <c r="Q12" s="35">
        <v>-35.515093599999936</v>
      </c>
      <c r="R12" s="35">
        <v>-38.965725099999993</v>
      </c>
      <c r="S12" s="35">
        <v>-23.892146200000017</v>
      </c>
      <c r="T12" s="35">
        <v>-33.21</v>
      </c>
      <c r="U12" s="35">
        <v>-24.437999999999999</v>
      </c>
      <c r="V12" s="35">
        <v>-33.375</v>
      </c>
      <c r="W12" s="35">
        <v>-39.881</v>
      </c>
      <c r="X12" s="35">
        <v>-28.992088599999995</v>
      </c>
      <c r="Y12" s="35">
        <v>-31.216999999999999</v>
      </c>
      <c r="Z12" s="35">
        <v>-21.172999999999998</v>
      </c>
      <c r="AA12" s="35">
        <v>-21.532458400000017</v>
      </c>
      <c r="AB12" s="35">
        <v>-21.152000000000001</v>
      </c>
      <c r="AC12" s="35">
        <v>-18.137</v>
      </c>
    </row>
    <row r="13" spans="1:29" s="11" customFormat="1">
      <c r="A13" t="s">
        <v>51</v>
      </c>
      <c r="B13" s="35">
        <v>298.255</v>
      </c>
      <c r="C13" s="35">
        <v>399.923</v>
      </c>
      <c r="D13" s="35">
        <v>122.045</v>
      </c>
      <c r="E13" s="22">
        <v>157.45546790000179</v>
      </c>
      <c r="F13" s="35">
        <v>203.14518080000084</v>
      </c>
      <c r="G13" s="35">
        <v>-26.18</v>
      </c>
      <c r="H13" s="35">
        <v>72.56</v>
      </c>
      <c r="I13" s="35">
        <v>113</v>
      </c>
      <c r="J13" s="35">
        <v>83.192999999999998</v>
      </c>
      <c r="K13" s="35">
        <v>175.52675520000014</v>
      </c>
      <c r="L13" s="35">
        <v>177.744</v>
      </c>
      <c r="M13" s="35">
        <v>150.96299999999999</v>
      </c>
      <c r="N13" s="35">
        <v>203.1341614000001</v>
      </c>
      <c r="O13" s="35">
        <v>187.97901659999985</v>
      </c>
      <c r="P13" s="35">
        <v>255.18789460000121</v>
      </c>
      <c r="Q13" s="35">
        <v>248.46847719999914</v>
      </c>
      <c r="R13" s="35">
        <v>261.64565459999989</v>
      </c>
      <c r="S13" s="35">
        <v>321.06639949999908</v>
      </c>
      <c r="T13" s="35">
        <v>214.255</v>
      </c>
      <c r="U13" s="35">
        <v>236.37100000000001</v>
      </c>
      <c r="V13" s="35">
        <v>237.37899999999999</v>
      </c>
      <c r="W13" s="35">
        <v>313.02300000000002</v>
      </c>
      <c r="X13" s="35">
        <v>238.72066049999819</v>
      </c>
      <c r="Y13" s="35">
        <v>307.96499999999997</v>
      </c>
      <c r="Z13" s="35">
        <v>284.589</v>
      </c>
      <c r="AA13" s="35">
        <v>318.06947259999959</v>
      </c>
      <c r="AB13" s="35">
        <v>15.455</v>
      </c>
      <c r="AC13" s="35">
        <v>316.27499999999998</v>
      </c>
    </row>
    <row r="14" spans="1:29">
      <c r="A14" t="s">
        <v>27</v>
      </c>
      <c r="B14" s="35">
        <v>-57.23</v>
      </c>
      <c r="C14" s="35">
        <v>-274.197</v>
      </c>
      <c r="D14" s="35">
        <v>6.3159999999999998</v>
      </c>
      <c r="E14" s="22">
        <v>10.895774799999032</v>
      </c>
      <c r="F14" s="35">
        <v>-44.104668700000047</v>
      </c>
      <c r="G14" s="35">
        <v>-1.79</v>
      </c>
      <c r="H14" s="35">
        <v>4.17</v>
      </c>
      <c r="I14" s="35">
        <v>-43</v>
      </c>
      <c r="J14" s="35">
        <v>-27.798999999999999</v>
      </c>
      <c r="K14" s="35">
        <v>-7.6746840999998085</v>
      </c>
      <c r="L14" s="35">
        <v>-42.728999999999999</v>
      </c>
      <c r="M14" s="35">
        <v>-22.436</v>
      </c>
      <c r="N14" s="35">
        <v>-48.179786599999993</v>
      </c>
      <c r="O14" s="35">
        <v>-56.033848300000002</v>
      </c>
      <c r="P14" s="35">
        <v>-60.024171500000001</v>
      </c>
      <c r="Q14" s="35">
        <v>-44.421260799999985</v>
      </c>
      <c r="R14" s="35">
        <v>-71.397596800000002</v>
      </c>
      <c r="S14" s="35">
        <v>-64.210962499999994</v>
      </c>
      <c r="T14" s="35">
        <v>-55.027000000000001</v>
      </c>
      <c r="U14" s="35">
        <v>-68.147000000000006</v>
      </c>
      <c r="V14" s="35">
        <v>-66.277000000000001</v>
      </c>
      <c r="W14" s="35">
        <v>-82.968000000000004</v>
      </c>
      <c r="X14" s="35">
        <v>-51.992957300000029</v>
      </c>
      <c r="Y14" s="35">
        <v>-93.311999999999998</v>
      </c>
      <c r="Z14" s="35">
        <v>-85.674999999999997</v>
      </c>
      <c r="AA14" s="35">
        <v>-101.24248569999997</v>
      </c>
      <c r="AB14" s="35">
        <v>24.504999999999999</v>
      </c>
      <c r="AC14" s="35">
        <v>-35.929000000000002</v>
      </c>
    </row>
    <row r="15" spans="1:29">
      <c r="A15" s="12" t="s">
        <v>26</v>
      </c>
      <c r="B15" s="48">
        <v>241.02600000000001</v>
      </c>
      <c r="C15" s="48">
        <v>125.726</v>
      </c>
      <c r="D15" s="48">
        <v>128.36000000000001</v>
      </c>
      <c r="E15" s="51">
        <v>168.35124270000082</v>
      </c>
      <c r="F15" s="48">
        <v>159.0405121000008</v>
      </c>
      <c r="G15" s="48">
        <v>-27.97</v>
      </c>
      <c r="H15" s="48">
        <v>76.73</v>
      </c>
      <c r="I15" s="48">
        <v>70</v>
      </c>
      <c r="J15" s="48">
        <v>55.395000000000003</v>
      </c>
      <c r="K15" s="48">
        <v>167.85207110000033</v>
      </c>
      <c r="L15" s="48">
        <v>135.01400000000001</v>
      </c>
      <c r="M15" s="48">
        <v>128.52699999999999</v>
      </c>
      <c r="N15" s="48">
        <v>154.95435449999985</v>
      </c>
      <c r="O15" s="48">
        <v>131.94518859999977</v>
      </c>
      <c r="P15" s="48">
        <v>195.16372320000167</v>
      </c>
      <c r="Q15" s="48">
        <v>204.04721629999935</v>
      </c>
      <c r="R15" s="48">
        <v>190.24821859999994</v>
      </c>
      <c r="S15" s="48">
        <v>256.8552761999992</v>
      </c>
      <c r="T15" s="48">
        <v>159.22800000000001</v>
      </c>
      <c r="U15" s="48">
        <v>168.22399999999999</v>
      </c>
      <c r="V15" s="48">
        <v>171.10300000000001</v>
      </c>
      <c r="W15" s="48">
        <v>230.05500000000001</v>
      </c>
      <c r="X15" s="48">
        <v>186.72770319999825</v>
      </c>
      <c r="Y15" s="48">
        <v>214.65299999999999</v>
      </c>
      <c r="Z15" s="48">
        <v>198.91399999999999</v>
      </c>
      <c r="AA15" s="48">
        <v>216.82698689999975</v>
      </c>
      <c r="AB15" s="48">
        <v>39.96</v>
      </c>
      <c r="AC15" s="48">
        <v>280.346</v>
      </c>
    </row>
    <row r="16" spans="1:29">
      <c r="B16" s="35"/>
      <c r="C16" s="35"/>
      <c r="D16" s="35"/>
      <c r="E16" s="22"/>
      <c r="F16" s="35"/>
      <c r="G16" s="35"/>
      <c r="H16" s="35"/>
      <c r="I16" s="35"/>
      <c r="J16" s="35"/>
      <c r="K16" s="35"/>
      <c r="L16" s="35"/>
      <c r="M16" s="35"/>
      <c r="N16" s="35"/>
      <c r="O16" s="35"/>
      <c r="P16" s="35"/>
      <c r="Q16" s="35"/>
      <c r="R16" s="35"/>
      <c r="S16" s="35"/>
      <c r="T16" s="35"/>
      <c r="U16" s="35"/>
      <c r="V16" s="35"/>
      <c r="W16" s="35"/>
      <c r="X16" s="35"/>
      <c r="Y16" s="35"/>
      <c r="Z16" s="35"/>
      <c r="AA16" s="35"/>
      <c r="AB16" s="35"/>
      <c r="AC16" s="35"/>
    </row>
    <row r="17" spans="1:29">
      <c r="A17" s="6" t="s">
        <v>215</v>
      </c>
      <c r="B17" s="35"/>
      <c r="C17" s="35"/>
      <c r="D17" s="35"/>
      <c r="E17" s="22"/>
      <c r="F17" s="35"/>
      <c r="G17" s="35"/>
      <c r="H17" s="35"/>
      <c r="I17" s="35"/>
      <c r="J17" s="35"/>
      <c r="K17" s="35"/>
      <c r="L17" s="35" t="s">
        <v>119</v>
      </c>
      <c r="M17" s="35"/>
      <c r="N17" s="35"/>
      <c r="O17" s="35"/>
      <c r="P17" s="35"/>
      <c r="Q17" s="35"/>
      <c r="R17" s="35"/>
      <c r="S17" s="35"/>
      <c r="T17" s="35"/>
      <c r="U17" s="35"/>
      <c r="V17" s="35"/>
      <c r="W17" s="35"/>
      <c r="X17" s="35"/>
      <c r="Y17" s="35"/>
      <c r="Z17" s="35"/>
      <c r="AA17" s="35"/>
      <c r="AB17" s="35"/>
      <c r="AC17" s="35"/>
    </row>
    <row r="18" spans="1:29">
      <c r="A18" s="6" t="s">
        <v>216</v>
      </c>
      <c r="B18" s="35">
        <v>18.09</v>
      </c>
      <c r="C18" s="35">
        <v>-59.6</v>
      </c>
      <c r="D18" s="35">
        <v>-49.38</v>
      </c>
      <c r="E18" s="22">
        <v>57.72</v>
      </c>
      <c r="F18" s="35">
        <v>2.2599999999999998</v>
      </c>
      <c r="G18" s="35">
        <v>36.18</v>
      </c>
      <c r="H18" s="35">
        <v>30.73</v>
      </c>
      <c r="I18" s="35">
        <v>13</v>
      </c>
      <c r="J18" s="35">
        <v>46.253</v>
      </c>
      <c r="K18" s="35">
        <v>32.741552700000014</v>
      </c>
      <c r="L18" s="35">
        <v>-9.0459999999999994</v>
      </c>
      <c r="M18" s="35">
        <v>71.474000000000004</v>
      </c>
      <c r="N18" s="35">
        <v>26.165076199999998</v>
      </c>
      <c r="O18" s="35">
        <v>58.581173199999995</v>
      </c>
      <c r="P18" s="35">
        <v>-230.74749539999999</v>
      </c>
      <c r="Q18" s="35">
        <v>-5.9263198000000159</v>
      </c>
      <c r="R18" s="35">
        <v>-1.3137265999999999</v>
      </c>
      <c r="S18" s="35">
        <v>-0.84142770000000011</v>
      </c>
      <c r="T18" s="35">
        <v>3.7</v>
      </c>
      <c r="U18" s="35">
        <v>2.1920000000000002</v>
      </c>
      <c r="V18" s="35">
        <v>-3.0590000000000002</v>
      </c>
      <c r="W18" s="35">
        <v>3.0779999999999998</v>
      </c>
      <c r="X18" s="35">
        <v>-2.4763464000000002</v>
      </c>
      <c r="Y18" s="35">
        <v>108.652</v>
      </c>
      <c r="Z18" s="35">
        <v>5.9429999999999996</v>
      </c>
      <c r="AA18" s="35">
        <v>0.95287160000000082</v>
      </c>
      <c r="AB18" s="35">
        <v>26.108000000000001</v>
      </c>
      <c r="AC18" s="35">
        <v>-25.148</v>
      </c>
    </row>
    <row r="19" spans="1:29">
      <c r="A19" s="6" t="s">
        <v>217</v>
      </c>
      <c r="B19" s="35">
        <v>-3.97</v>
      </c>
      <c r="C19" s="35">
        <v>13.84</v>
      </c>
      <c r="D19" s="35">
        <v>9.9499999999999993</v>
      </c>
      <c r="E19" s="22">
        <v>-13.36</v>
      </c>
      <c r="F19" s="35">
        <v>-0.88</v>
      </c>
      <c r="G19" s="35">
        <v>-3.52</v>
      </c>
      <c r="H19" s="35">
        <v>-4.0599999999999996</v>
      </c>
      <c r="I19" s="35">
        <v>1</v>
      </c>
      <c r="J19" s="35">
        <v>-5.9390000000000001</v>
      </c>
      <c r="K19" s="35">
        <v>-4.5676115000000008</v>
      </c>
      <c r="L19" s="35">
        <v>1.3560000000000001</v>
      </c>
      <c r="M19" s="35">
        <v>-8.7620000000000005</v>
      </c>
      <c r="N19" s="35">
        <v>-4.5324732999999995</v>
      </c>
      <c r="O19" s="35">
        <v>-9.3681270000000012</v>
      </c>
      <c r="P19" s="35">
        <v>27.877020899999998</v>
      </c>
      <c r="Q19" s="35">
        <v>0.31233810000000162</v>
      </c>
      <c r="R19" s="35">
        <v>2.2623209000000002</v>
      </c>
      <c r="S19" s="35">
        <v>-1.8321371000000002</v>
      </c>
      <c r="T19" s="35">
        <v>-1.135</v>
      </c>
      <c r="U19" s="35">
        <v>-0.252</v>
      </c>
      <c r="V19" s="35">
        <v>0.878</v>
      </c>
      <c r="W19" s="35">
        <v>-0.89900000000000002</v>
      </c>
      <c r="X19" s="35">
        <v>0.63410200000000005</v>
      </c>
      <c r="Y19" s="35">
        <v>-13.561999999999999</v>
      </c>
      <c r="Z19" s="35">
        <v>-1.9910000000000001</v>
      </c>
      <c r="AA19" s="35">
        <v>0.26515390000000005</v>
      </c>
      <c r="AB19" s="35">
        <v>-3.379</v>
      </c>
      <c r="AC19" s="35">
        <v>3.415</v>
      </c>
    </row>
    <row r="20" spans="1:29">
      <c r="A20" s="12" t="s">
        <v>15</v>
      </c>
      <c r="B20" s="48">
        <v>14.13</v>
      </c>
      <c r="C20" s="48">
        <v>-45.76</v>
      </c>
      <c r="D20" s="48">
        <v>-39.43</v>
      </c>
      <c r="E20" s="51">
        <v>44.36</v>
      </c>
      <c r="F20" s="48">
        <v>1.38</v>
      </c>
      <c r="G20" s="48">
        <v>32.659999999999997</v>
      </c>
      <c r="H20" s="48">
        <v>26.67</v>
      </c>
      <c r="I20" s="48">
        <v>14</v>
      </c>
      <c r="J20" s="48">
        <v>40.314999999999998</v>
      </c>
      <c r="K20" s="48">
        <v>28.173941200000012</v>
      </c>
      <c r="L20" s="48">
        <v>-7.6909999999999998</v>
      </c>
      <c r="M20" s="48">
        <v>62.712000000000003</v>
      </c>
      <c r="N20" s="48">
        <v>21.632602899999998</v>
      </c>
      <c r="O20" s="48">
        <v>49.213046199999994</v>
      </c>
      <c r="P20" s="48">
        <v>-202.8704745</v>
      </c>
      <c r="Q20" s="48">
        <v>-5.6139817000000143</v>
      </c>
      <c r="R20" s="48">
        <v>0.94859430000000033</v>
      </c>
      <c r="S20" s="48">
        <v>-2.6735648000000003</v>
      </c>
      <c r="T20" s="48">
        <v>2.5649999999999999</v>
      </c>
      <c r="U20" s="48">
        <v>1.9410000000000001</v>
      </c>
      <c r="V20" s="48">
        <v>-2.181</v>
      </c>
      <c r="W20" s="48">
        <v>2.1800000000000002</v>
      </c>
      <c r="X20" s="48">
        <v>-1.8422444000000002</v>
      </c>
      <c r="Y20" s="48">
        <v>95.09</v>
      </c>
      <c r="Z20" s="48">
        <v>3.952</v>
      </c>
      <c r="AA20" s="48">
        <v>1.2180255000000009</v>
      </c>
      <c r="AB20" s="48">
        <v>22.728999999999999</v>
      </c>
      <c r="AC20" s="48">
        <v>-21.733000000000001</v>
      </c>
    </row>
    <row r="21" spans="1:29">
      <c r="B21" s="35"/>
      <c r="C21" s="35"/>
      <c r="D21" s="35"/>
      <c r="E21" s="22"/>
      <c r="F21" s="35"/>
      <c r="G21" s="35"/>
      <c r="H21" s="35"/>
      <c r="I21" s="35"/>
      <c r="J21" s="35"/>
      <c r="K21" s="35"/>
      <c r="L21" s="35"/>
      <c r="M21" s="35"/>
      <c r="N21" s="35"/>
      <c r="O21" s="35"/>
      <c r="P21" s="35"/>
      <c r="Q21" s="35"/>
      <c r="R21" s="35"/>
      <c r="S21" s="35"/>
      <c r="T21" s="35"/>
      <c r="U21" s="35"/>
      <c r="V21" s="35"/>
      <c r="W21" s="35"/>
      <c r="X21" s="35"/>
      <c r="Y21" s="35"/>
      <c r="Z21" s="35"/>
      <c r="AA21" s="35"/>
      <c r="AB21" s="35"/>
      <c r="AC21" s="35"/>
    </row>
    <row r="22" spans="1:29">
      <c r="A22" s="6" t="s">
        <v>218</v>
      </c>
      <c r="B22" s="35"/>
      <c r="C22" s="35"/>
      <c r="D22" s="35"/>
      <c r="E22" s="22"/>
      <c r="F22" s="35"/>
      <c r="G22" s="35"/>
      <c r="H22" s="35"/>
      <c r="I22" s="35"/>
      <c r="J22" s="35"/>
      <c r="K22" s="35"/>
      <c r="L22" s="35"/>
      <c r="M22" s="35"/>
      <c r="N22" s="35"/>
      <c r="O22" s="35"/>
      <c r="P22" s="35"/>
      <c r="Q22" s="35"/>
      <c r="R22" s="35"/>
      <c r="S22" s="35"/>
      <c r="T22" s="35"/>
      <c r="U22" s="35"/>
      <c r="V22" s="35"/>
      <c r="W22" s="35"/>
      <c r="X22" s="35"/>
      <c r="Y22" s="35"/>
      <c r="Z22" s="35"/>
      <c r="AA22" s="35"/>
      <c r="AB22" s="35"/>
      <c r="AC22" s="35"/>
    </row>
    <row r="23" spans="1:29">
      <c r="A23" s="6" t="s">
        <v>411</v>
      </c>
      <c r="B23" s="35"/>
      <c r="C23" s="35"/>
      <c r="D23" s="35"/>
      <c r="E23" s="22"/>
      <c r="F23" s="35"/>
      <c r="G23" s="35"/>
      <c r="H23" s="35"/>
      <c r="I23" s="35"/>
      <c r="J23" s="35"/>
      <c r="K23" s="35"/>
      <c r="L23" s="35"/>
      <c r="M23" s="35"/>
      <c r="N23" s="35"/>
      <c r="O23" s="35"/>
      <c r="P23" s="35"/>
      <c r="Q23" s="35"/>
      <c r="R23" s="35"/>
      <c r="S23" s="35">
        <v>1.772</v>
      </c>
      <c r="T23" s="35">
        <v>2.665</v>
      </c>
      <c r="U23" s="35">
        <v>-19.428999999999998</v>
      </c>
      <c r="V23" s="35">
        <v>6.8940000000000001</v>
      </c>
      <c r="W23" s="35">
        <v>-3.0049999999999999</v>
      </c>
      <c r="X23" s="35">
        <v>-14.067</v>
      </c>
      <c r="Y23" s="35">
        <v>11.743</v>
      </c>
      <c r="Z23" s="35">
        <v>1.2450000000000001</v>
      </c>
      <c r="AA23" s="35">
        <v>-7.0179999999999998</v>
      </c>
      <c r="AB23" s="35">
        <v>4.4370000000000003</v>
      </c>
      <c r="AC23" s="35">
        <v>3.145</v>
      </c>
    </row>
    <row r="24" spans="1:29">
      <c r="A24" s="6" t="s">
        <v>433</v>
      </c>
      <c r="B24" s="35"/>
      <c r="C24" s="35"/>
      <c r="D24" s="35"/>
      <c r="E24" s="22"/>
      <c r="F24" s="35"/>
      <c r="G24" s="35"/>
      <c r="H24" s="35"/>
      <c r="I24" s="35"/>
      <c r="J24" s="35"/>
      <c r="K24" s="35"/>
      <c r="L24" s="35"/>
      <c r="M24" s="35"/>
      <c r="N24" s="35"/>
      <c r="O24" s="35"/>
      <c r="P24" s="35"/>
      <c r="Q24" s="35"/>
      <c r="R24" s="35"/>
      <c r="S24" s="35"/>
      <c r="T24" s="35"/>
      <c r="U24" s="35"/>
      <c r="V24" s="35">
        <v>-1.4470000000000001</v>
      </c>
      <c r="W24" s="35">
        <v>62.587000000000003</v>
      </c>
      <c r="X24" s="35">
        <v>-65.314999999999998</v>
      </c>
      <c r="Y24" s="35">
        <v>6.0529999999999999</v>
      </c>
      <c r="Z24" s="35">
        <v>44.218000000000004</v>
      </c>
      <c r="AA24" s="35">
        <v>17.540999999999997</v>
      </c>
      <c r="AB24" s="35">
        <v>31.806000000000001</v>
      </c>
      <c r="AC24" s="35">
        <v>68.260999999999996</v>
      </c>
    </row>
    <row r="25" spans="1:29" ht="29">
      <c r="A25" s="6" t="s">
        <v>219</v>
      </c>
      <c r="B25" s="35">
        <v>94.03</v>
      </c>
      <c r="C25" s="35">
        <v>31.24</v>
      </c>
      <c r="D25" s="35">
        <v>51.55</v>
      </c>
      <c r="E25" s="22">
        <v>-76.209999999999994</v>
      </c>
      <c r="F25" s="35">
        <v>184.8</v>
      </c>
      <c r="G25" s="35">
        <v>-206.21</v>
      </c>
      <c r="H25" s="35">
        <v>-41.08</v>
      </c>
      <c r="I25" s="35">
        <v>-200.15</v>
      </c>
      <c r="J25" s="35">
        <v>115.26600000000001</v>
      </c>
      <c r="K25" s="35">
        <v>-64.251928199999995</v>
      </c>
      <c r="L25" s="35">
        <v>44.572000000000003</v>
      </c>
      <c r="M25" s="35">
        <v>58.441000000000003</v>
      </c>
      <c r="N25" s="35">
        <v>49.239709900000008</v>
      </c>
      <c r="O25" s="35">
        <v>225.15905430000001</v>
      </c>
      <c r="P25" s="35">
        <v>118.15435029999995</v>
      </c>
      <c r="Q25" s="35">
        <v>-32.095802199999945</v>
      </c>
      <c r="R25" s="35">
        <v>23.804548099999998</v>
      </c>
      <c r="S25" s="35">
        <v>199.7660721</v>
      </c>
      <c r="T25" s="35">
        <v>-63.125</v>
      </c>
      <c r="U25" s="35">
        <v>-298.60700000000003</v>
      </c>
      <c r="V25" s="35">
        <v>224.71299999999999</v>
      </c>
      <c r="W25" s="35">
        <v>-122.798</v>
      </c>
      <c r="X25" s="35">
        <v>-37.229982700000008</v>
      </c>
      <c r="Y25" s="35">
        <v>264.46600000000001</v>
      </c>
      <c r="Z25" s="35">
        <v>-495.64</v>
      </c>
      <c r="AA25" s="35">
        <v>-59.167131000000012</v>
      </c>
      <c r="AB25" s="35">
        <v>-88.381</v>
      </c>
      <c r="AC25" s="35">
        <v>-201.589</v>
      </c>
    </row>
    <row r="26" spans="1:29">
      <c r="A26" s="6" t="s">
        <v>445</v>
      </c>
      <c r="B26" s="35"/>
      <c r="C26" s="35"/>
      <c r="D26" s="35"/>
      <c r="E26" s="22"/>
      <c r="F26" s="35"/>
      <c r="G26" s="35"/>
      <c r="H26" s="35"/>
      <c r="I26" s="35"/>
      <c r="J26" s="35"/>
      <c r="K26" s="35"/>
      <c r="L26" s="35"/>
      <c r="M26" s="35"/>
      <c r="N26" s="35"/>
      <c r="O26" s="35"/>
      <c r="P26" s="35"/>
      <c r="Q26" s="35"/>
      <c r="R26" s="35"/>
      <c r="S26" s="35"/>
      <c r="T26" s="35"/>
      <c r="U26" s="35"/>
      <c r="V26" s="35">
        <v>15.47</v>
      </c>
      <c r="W26" s="35">
        <v>9.5760000000000005</v>
      </c>
      <c r="X26" s="35">
        <v>19.558</v>
      </c>
      <c r="Y26" s="35">
        <v>-9.27</v>
      </c>
      <c r="Z26" s="35">
        <v>0.40500000000000003</v>
      </c>
      <c r="AA26" s="35">
        <v>7.7179999999999991</v>
      </c>
      <c r="AB26" s="35">
        <v>-1.736</v>
      </c>
      <c r="AC26" s="35">
        <v>-3.5129999999999999</v>
      </c>
    </row>
    <row r="27" spans="1:29">
      <c r="A27" s="6" t="s">
        <v>220</v>
      </c>
      <c r="B27" s="35">
        <v>0</v>
      </c>
      <c r="C27" s="35">
        <v>0</v>
      </c>
      <c r="D27" s="35">
        <v>0</v>
      </c>
      <c r="E27" s="22">
        <v>0</v>
      </c>
      <c r="F27" s="35">
        <v>0</v>
      </c>
      <c r="G27" s="35">
        <v>0</v>
      </c>
      <c r="H27" s="35">
        <v>0</v>
      </c>
      <c r="I27" s="35">
        <v>0</v>
      </c>
      <c r="J27" s="35">
        <v>0</v>
      </c>
      <c r="K27" s="35">
        <v>0</v>
      </c>
      <c r="L27" s="35">
        <v>0</v>
      </c>
      <c r="M27" s="35">
        <v>0</v>
      </c>
      <c r="N27" s="35">
        <v>0</v>
      </c>
      <c r="O27" s="35">
        <v>0</v>
      </c>
      <c r="P27" s="35">
        <v>0</v>
      </c>
      <c r="Q27" s="35">
        <v>0</v>
      </c>
      <c r="R27" s="35">
        <v>0</v>
      </c>
      <c r="S27" s="35">
        <v>-10.416</v>
      </c>
      <c r="T27" s="35">
        <v>-1.0740000000000001</v>
      </c>
      <c r="U27" s="35">
        <v>24.870999999999999</v>
      </c>
      <c r="V27" s="35">
        <v>-19.606000000000002</v>
      </c>
      <c r="W27" s="35">
        <v>-13.034000000000001</v>
      </c>
      <c r="X27" s="35">
        <v>25.141999999999999</v>
      </c>
      <c r="Y27" s="35">
        <v>-24.920999999999999</v>
      </c>
      <c r="Z27" s="35">
        <v>15.234</v>
      </c>
      <c r="AA27" s="35">
        <v>9.1159999999999997</v>
      </c>
      <c r="AB27" s="35">
        <v>-4.7930000000000001</v>
      </c>
      <c r="AC27" s="35">
        <v>-14.975</v>
      </c>
    </row>
    <row r="28" spans="1:29">
      <c r="A28" s="12" t="s">
        <v>15</v>
      </c>
      <c r="B28" s="117">
        <v>94.03</v>
      </c>
      <c r="C28" s="117">
        <v>31.24</v>
      </c>
      <c r="D28" s="117">
        <v>51.55</v>
      </c>
      <c r="E28" s="117">
        <v>-76.209999999999994</v>
      </c>
      <c r="F28" s="117">
        <v>184.8</v>
      </c>
      <c r="G28" s="117">
        <v>-206.21</v>
      </c>
      <c r="H28" s="117">
        <v>-41.08</v>
      </c>
      <c r="I28" s="117">
        <v>-200.15</v>
      </c>
      <c r="J28" s="117">
        <v>115.26600000000001</v>
      </c>
      <c r="K28" s="117">
        <v>-64.251928199999995</v>
      </c>
      <c r="L28" s="117">
        <v>44.572000000000003</v>
      </c>
      <c r="M28" s="117">
        <v>58.441000000000003</v>
      </c>
      <c r="N28" s="117">
        <v>49.239709900000008</v>
      </c>
      <c r="O28" s="117">
        <v>225.15905430000001</v>
      </c>
      <c r="P28" s="117">
        <v>118.15435029999995</v>
      </c>
      <c r="Q28" s="117">
        <v>-32.095802199999945</v>
      </c>
      <c r="R28" s="117">
        <v>23.804548099999998</v>
      </c>
      <c r="S28" s="117">
        <v>191.1220721</v>
      </c>
      <c r="T28" s="117">
        <v>-61.533999999999999</v>
      </c>
      <c r="U28" s="117">
        <v>-293.16500000000002</v>
      </c>
      <c r="V28" s="117">
        <v>226.024</v>
      </c>
      <c r="W28" s="117">
        <v>-66.674000000000007</v>
      </c>
      <c r="X28" s="117">
        <v>-71.91198270000001</v>
      </c>
      <c r="Y28" s="117">
        <v>248.071</v>
      </c>
      <c r="Z28" s="117">
        <v>-434.53800000000001</v>
      </c>
      <c r="AA28" s="117">
        <v>-31.81013100000002</v>
      </c>
      <c r="AB28" s="117">
        <v>-58.667000000000002</v>
      </c>
      <c r="AC28" s="117">
        <v>-148.67099999999999</v>
      </c>
    </row>
    <row r="29" spans="1:29">
      <c r="A29" s="12" t="s">
        <v>221</v>
      </c>
      <c r="B29" s="35">
        <v>108.16</v>
      </c>
      <c r="C29" s="45">
        <v>-14.52</v>
      </c>
      <c r="D29" s="45">
        <v>12.12</v>
      </c>
      <c r="E29" s="40">
        <v>-31.849</v>
      </c>
      <c r="F29" s="45">
        <v>186.18</v>
      </c>
      <c r="G29" s="45">
        <v>-173.55</v>
      </c>
      <c r="H29" s="45">
        <v>-14.41</v>
      </c>
      <c r="I29" s="45">
        <v>-186.07</v>
      </c>
      <c r="J29" s="45">
        <v>155.58000000000001</v>
      </c>
      <c r="K29" s="45">
        <v>-36.077986999999979</v>
      </c>
      <c r="L29" s="45">
        <v>36.881</v>
      </c>
      <c r="M29" s="45">
        <v>121.15300000000001</v>
      </c>
      <c r="N29" s="45">
        <v>70.872312800000003</v>
      </c>
      <c r="O29" s="45">
        <v>274.37210049999999</v>
      </c>
      <c r="P29" s="45">
        <v>-84.716124200000053</v>
      </c>
      <c r="Q29" s="45">
        <v>-37.709783899999962</v>
      </c>
      <c r="R29" s="45">
        <v>24.753142399999998</v>
      </c>
      <c r="S29" s="45">
        <v>188.44850729999999</v>
      </c>
      <c r="T29" s="45">
        <v>-58.97</v>
      </c>
      <c r="U29" s="45">
        <v>-291.22399999999999</v>
      </c>
      <c r="V29" s="45">
        <v>223.84299999999999</v>
      </c>
      <c r="W29" s="45">
        <v>-64.494</v>
      </c>
      <c r="X29" s="45">
        <v>-73.754227100000008</v>
      </c>
      <c r="Y29" s="45">
        <v>343.16199999999998</v>
      </c>
      <c r="Z29" s="45">
        <v>-430.58600000000001</v>
      </c>
      <c r="AA29" s="45">
        <v>-30.59210550000002</v>
      </c>
      <c r="AB29" s="45">
        <v>-35.938000000000002</v>
      </c>
      <c r="AC29" s="45">
        <v>-170.404</v>
      </c>
    </row>
    <row r="30" spans="1:29">
      <c r="A30" s="12" t="s">
        <v>222</v>
      </c>
      <c r="B30" s="48">
        <v>349.18</v>
      </c>
      <c r="C30" s="48">
        <v>111.21</v>
      </c>
      <c r="D30" s="48">
        <v>140.47999999999999</v>
      </c>
      <c r="E30" s="51">
        <v>136.50299999999999</v>
      </c>
      <c r="F30" s="48">
        <v>345.22</v>
      </c>
      <c r="G30" s="48">
        <v>-201.52</v>
      </c>
      <c r="H30" s="48">
        <v>62.32</v>
      </c>
      <c r="I30" s="48">
        <v>-116.11</v>
      </c>
      <c r="J30" s="48">
        <v>210.97499999999999</v>
      </c>
      <c r="K30" s="48">
        <v>131.77408410000035</v>
      </c>
      <c r="L30" s="48">
        <v>171.89500000000001</v>
      </c>
      <c r="M30" s="48">
        <v>249.68</v>
      </c>
      <c r="N30" s="48">
        <v>225.82666729999985</v>
      </c>
      <c r="O30" s="48">
        <v>406.31728909999975</v>
      </c>
      <c r="P30" s="48">
        <v>110.44759900000162</v>
      </c>
      <c r="Q30" s="48">
        <v>166.33743239999939</v>
      </c>
      <c r="R30" s="48">
        <v>215.00136099999995</v>
      </c>
      <c r="S30" s="48">
        <v>445.30378349999921</v>
      </c>
      <c r="T30" s="48">
        <v>100.258</v>
      </c>
      <c r="U30" s="48">
        <v>-123</v>
      </c>
      <c r="V30" s="48">
        <v>394.94600000000003</v>
      </c>
      <c r="W30" s="48">
        <v>165.56100000000001</v>
      </c>
      <c r="X30" s="48">
        <v>112.97347609999824</v>
      </c>
      <c r="Y30" s="48">
        <v>557.81500000000005</v>
      </c>
      <c r="Z30" s="48">
        <v>-231.672</v>
      </c>
      <c r="AA30" s="48">
        <v>186.23488139999972</v>
      </c>
      <c r="AB30" s="48">
        <v>4.0229999999999997</v>
      </c>
      <c r="AC30" s="48">
        <v>109.94199999999999</v>
      </c>
    </row>
    <row r="31" spans="1:29">
      <c r="B31" s="35"/>
      <c r="C31" s="35"/>
      <c r="D31" s="35"/>
      <c r="E31" s="22"/>
      <c r="F31" s="35"/>
      <c r="G31" s="35"/>
      <c r="H31" s="35"/>
      <c r="I31" s="35"/>
      <c r="J31" s="35"/>
      <c r="K31" s="35"/>
      <c r="L31" s="35"/>
      <c r="M31" s="35"/>
      <c r="N31" s="35"/>
      <c r="O31" s="35"/>
      <c r="P31" s="35"/>
      <c r="Q31" s="35"/>
      <c r="R31" s="35"/>
      <c r="S31" s="35"/>
      <c r="T31" s="35"/>
      <c r="U31" s="35"/>
      <c r="V31" s="35"/>
      <c r="W31" s="35"/>
      <c r="X31" s="35"/>
      <c r="Y31" s="35"/>
      <c r="Z31" s="35"/>
      <c r="AA31" s="35"/>
      <c r="AB31" s="35"/>
      <c r="AC31" s="35"/>
    </row>
    <row r="32" spans="1:29">
      <c r="A32" t="s">
        <v>54</v>
      </c>
      <c r="F32" s="35"/>
      <c r="G32" s="35"/>
      <c r="H32" s="35"/>
      <c r="I32" s="35"/>
      <c r="J32" s="35"/>
      <c r="K32" s="35"/>
      <c r="L32" s="35"/>
      <c r="M32" s="35"/>
      <c r="N32" s="35"/>
      <c r="O32" s="35"/>
      <c r="P32" s="35"/>
      <c r="Q32" s="35"/>
      <c r="R32" s="35"/>
      <c r="S32" s="35"/>
      <c r="T32" s="35"/>
      <c r="U32" s="35"/>
      <c r="V32" s="35"/>
      <c r="W32" s="35"/>
      <c r="X32" s="35"/>
      <c r="Y32" s="35"/>
      <c r="Z32" s="35"/>
      <c r="AA32" s="35"/>
      <c r="AB32" s="35"/>
      <c r="AC32" s="35"/>
    </row>
    <row r="33" spans="1:29">
      <c r="A33" t="s">
        <v>53</v>
      </c>
      <c r="B33" s="22">
        <v>241.02600000000001</v>
      </c>
      <c r="C33" s="22">
        <v>125.726</v>
      </c>
      <c r="D33" s="22">
        <v>128.36000000000001</v>
      </c>
      <c r="E33" s="22">
        <v>168.35124270000082</v>
      </c>
      <c r="F33" s="35">
        <v>159.0405121000008</v>
      </c>
      <c r="G33" s="35">
        <v>-27.97</v>
      </c>
      <c r="H33" s="35">
        <v>76.73</v>
      </c>
      <c r="I33" s="35">
        <v>70</v>
      </c>
      <c r="J33" s="35">
        <v>55.395000000000003</v>
      </c>
      <c r="K33" s="35">
        <v>167.85207110000033</v>
      </c>
      <c r="L33" s="35">
        <v>135.01400000000001</v>
      </c>
      <c r="M33" s="35">
        <v>128.52699999999999</v>
      </c>
      <c r="N33" s="35">
        <v>154.95435449999985</v>
      </c>
      <c r="O33" s="35">
        <v>131.94518859999977</v>
      </c>
      <c r="P33" s="35">
        <v>195.16372320000167</v>
      </c>
      <c r="Q33" s="35">
        <v>204.04721629999935</v>
      </c>
      <c r="R33" s="35">
        <v>190.24821859999994</v>
      </c>
      <c r="S33" s="35">
        <v>256.8552761999992</v>
      </c>
      <c r="T33" s="35">
        <v>159.22800000000001</v>
      </c>
      <c r="U33" s="35">
        <v>168.22399999999999</v>
      </c>
      <c r="V33" s="35">
        <v>171.10300000000001</v>
      </c>
      <c r="W33" s="35">
        <v>230.05500000000001</v>
      </c>
      <c r="X33" s="35">
        <v>186.72770319999825</v>
      </c>
      <c r="Y33" s="35">
        <v>214.65299999999999</v>
      </c>
      <c r="Z33" s="35">
        <v>198.91399999999999</v>
      </c>
      <c r="AA33" s="35">
        <v>216.82698689999975</v>
      </c>
      <c r="AB33" s="35">
        <v>39.96</v>
      </c>
      <c r="AC33" s="35">
        <v>280.346</v>
      </c>
    </row>
    <row r="34" spans="1:29">
      <c r="A34" s="20" t="s">
        <v>15</v>
      </c>
      <c r="B34" s="51">
        <v>241.02600000000001</v>
      </c>
      <c r="C34" s="51">
        <v>125.726</v>
      </c>
      <c r="D34" s="51">
        <v>128.36000000000001</v>
      </c>
      <c r="E34" s="51">
        <v>168.35124270000082</v>
      </c>
      <c r="F34" s="48">
        <v>159.0405121000008</v>
      </c>
      <c r="G34" s="48">
        <v>-27.97</v>
      </c>
      <c r="H34" s="48">
        <v>76.73</v>
      </c>
      <c r="I34" s="48">
        <v>70</v>
      </c>
      <c r="J34" s="48">
        <v>55.395000000000003</v>
      </c>
      <c r="K34" s="48">
        <v>167.85207110000033</v>
      </c>
      <c r="L34" s="48">
        <v>135.01400000000001</v>
      </c>
      <c r="M34" s="48">
        <v>128.52699999999999</v>
      </c>
      <c r="N34" s="48">
        <v>154.95435449999985</v>
      </c>
      <c r="O34" s="48">
        <v>131.94518859999977</v>
      </c>
      <c r="P34" s="48">
        <v>195.16372320000167</v>
      </c>
      <c r="Q34" s="48">
        <v>204.04721629999935</v>
      </c>
      <c r="R34" s="48">
        <v>190.24821859999994</v>
      </c>
      <c r="S34" s="48">
        <v>256.8552761999992</v>
      </c>
      <c r="T34" s="48">
        <v>159.22800000000001</v>
      </c>
      <c r="U34" s="48">
        <v>168.22399999999999</v>
      </c>
      <c r="V34" s="48">
        <v>171.10300000000001</v>
      </c>
      <c r="W34" s="48">
        <v>230.05500000000001</v>
      </c>
      <c r="X34" s="48">
        <v>186.72770319999825</v>
      </c>
      <c r="Y34" s="48">
        <v>214.65299999999999</v>
      </c>
      <c r="Z34" s="48">
        <v>198.91399999999999</v>
      </c>
      <c r="AA34" s="48">
        <v>216.82698689999975</v>
      </c>
      <c r="AB34" s="48">
        <v>39.96</v>
      </c>
      <c r="AC34" s="48">
        <v>280.346</v>
      </c>
    </row>
    <row r="35" spans="1:29">
      <c r="A35"/>
      <c r="B35" s="22"/>
      <c r="C35" s="22"/>
      <c r="D35" s="22"/>
      <c r="E35" s="22"/>
      <c r="F35" s="35"/>
      <c r="G35" s="35"/>
      <c r="H35" s="35"/>
      <c r="I35" s="35"/>
      <c r="J35" s="35"/>
      <c r="K35" s="35"/>
      <c r="L35" s="35"/>
      <c r="M35" s="35"/>
      <c r="N35" s="35"/>
      <c r="O35" s="35"/>
      <c r="P35" s="35"/>
      <c r="Q35" s="35"/>
      <c r="R35" s="35"/>
      <c r="S35" s="35"/>
      <c r="T35" s="35"/>
      <c r="U35" s="35"/>
      <c r="V35" s="35"/>
      <c r="W35" s="35"/>
      <c r="X35" s="35"/>
      <c r="Y35" s="35"/>
      <c r="Z35" s="35"/>
      <c r="AA35" s="35"/>
      <c r="AB35" s="35"/>
      <c r="AC35" s="35"/>
    </row>
    <row r="36" spans="1:29">
      <c r="A36" t="s">
        <v>223</v>
      </c>
      <c r="B36" s="22"/>
      <c r="C36" s="22"/>
      <c r="D36" s="22"/>
      <c r="E36" s="22"/>
      <c r="F36" s="35"/>
      <c r="G36" s="35"/>
      <c r="H36" s="35"/>
      <c r="I36" s="35"/>
      <c r="J36" s="35"/>
      <c r="K36" s="35"/>
      <c r="L36" s="35"/>
      <c r="M36" s="35"/>
      <c r="N36" s="35"/>
      <c r="O36" s="35"/>
      <c r="P36" s="35"/>
      <c r="Q36" s="35"/>
      <c r="R36" s="35"/>
      <c r="S36" s="35"/>
      <c r="T36" s="35"/>
      <c r="U36" s="35"/>
      <c r="V36" s="35"/>
      <c r="W36" s="35"/>
      <c r="X36" s="35"/>
      <c r="Y36" s="35"/>
      <c r="Z36" s="35"/>
      <c r="AA36" s="35"/>
      <c r="AB36" s="35"/>
      <c r="AC36" s="35"/>
    </row>
    <row r="37" spans="1:29">
      <c r="A37" t="s">
        <v>224</v>
      </c>
      <c r="B37" s="22">
        <v>349.18</v>
      </c>
      <c r="C37" s="22">
        <v>111.21</v>
      </c>
      <c r="D37" s="22">
        <v>140</v>
      </c>
      <c r="E37" s="22">
        <v>196.5</v>
      </c>
      <c r="F37" s="35">
        <v>345.22</v>
      </c>
      <c r="G37" s="35">
        <v>-201.52</v>
      </c>
      <c r="H37" s="35">
        <v>62.32</v>
      </c>
      <c r="I37" s="35">
        <v>-116.11</v>
      </c>
      <c r="J37" s="35">
        <v>210.97499999999999</v>
      </c>
      <c r="K37" s="35">
        <v>131.77408410000021</v>
      </c>
      <c r="L37" s="35">
        <v>171.89500000000001</v>
      </c>
      <c r="M37" s="35">
        <v>249.68</v>
      </c>
      <c r="N37" s="35">
        <v>225.82666729999983</v>
      </c>
      <c r="O37" s="35">
        <v>406.3172890999993</v>
      </c>
      <c r="P37" s="35">
        <v>110.44759900000201</v>
      </c>
      <c r="Q37" s="35">
        <v>166.33743239999899</v>
      </c>
      <c r="R37" s="35">
        <v>215.00136099999995</v>
      </c>
      <c r="S37" s="35">
        <v>445.30378349999899</v>
      </c>
      <c r="T37" s="35">
        <v>100.258</v>
      </c>
      <c r="U37" s="35">
        <v>-123</v>
      </c>
      <c r="V37" s="35">
        <v>394.94600000000003</v>
      </c>
      <c r="W37" s="35">
        <v>165.56100000000001</v>
      </c>
      <c r="X37" s="35">
        <v>112.97347609999827</v>
      </c>
      <c r="Y37" s="35">
        <v>557.81500000000005</v>
      </c>
      <c r="Z37" s="35">
        <v>-231.672</v>
      </c>
      <c r="AA37" s="35">
        <v>186.23488140000018</v>
      </c>
      <c r="AB37" s="35">
        <v>4.0229999999999997</v>
      </c>
      <c r="AC37" s="35">
        <v>109.94199999999999</v>
      </c>
    </row>
    <row r="38" spans="1:29">
      <c r="A38" s="20" t="s">
        <v>225</v>
      </c>
      <c r="B38" s="51">
        <v>349.18</v>
      </c>
      <c r="C38" s="51">
        <v>111.21</v>
      </c>
      <c r="D38" s="51">
        <v>140</v>
      </c>
      <c r="E38" s="51">
        <v>196.5</v>
      </c>
      <c r="F38" s="48">
        <v>345.22</v>
      </c>
      <c r="G38" s="48">
        <v>-201.52</v>
      </c>
      <c r="H38" s="48">
        <v>62.32</v>
      </c>
      <c r="I38" s="48">
        <v>-116.11</v>
      </c>
      <c r="J38" s="48">
        <v>210.97499999999999</v>
      </c>
      <c r="K38" s="48">
        <v>131.77408410000021</v>
      </c>
      <c r="L38" s="48">
        <v>171.89500000000001</v>
      </c>
      <c r="M38" s="48">
        <v>249.68</v>
      </c>
      <c r="N38" s="48">
        <v>225.82666729999983</v>
      </c>
      <c r="O38" s="48">
        <v>406.3172890999993</v>
      </c>
      <c r="P38" s="48">
        <v>110.44759900000201</v>
      </c>
      <c r="Q38" s="48">
        <v>166.33743239999899</v>
      </c>
      <c r="R38" s="48">
        <v>215.00136099999995</v>
      </c>
      <c r="S38" s="48">
        <v>445.30378349999899</v>
      </c>
      <c r="T38" s="48">
        <v>100.258</v>
      </c>
      <c r="U38" s="48">
        <v>-123</v>
      </c>
      <c r="V38" s="48">
        <v>394.94600000000003</v>
      </c>
      <c r="W38" s="48">
        <v>165.56100000000001</v>
      </c>
      <c r="X38" s="48">
        <v>112.97347609999827</v>
      </c>
      <c r="Y38" s="48">
        <v>557.81500000000005</v>
      </c>
      <c r="Z38" s="48">
        <v>-231.672</v>
      </c>
      <c r="AA38" s="48">
        <v>186.23488140000018</v>
      </c>
      <c r="AB38" s="48">
        <v>4.0229999999999997</v>
      </c>
      <c r="AC38" s="48">
        <v>109.94199999999999</v>
      </c>
    </row>
    <row r="39" spans="1:29">
      <c r="F39" s="35"/>
      <c r="G39" s="35"/>
      <c r="H39" s="35"/>
      <c r="I39" s="35"/>
      <c r="J39" s="35"/>
      <c r="K39" s="35"/>
      <c r="L39" s="35"/>
      <c r="M39" s="35"/>
      <c r="N39" s="35"/>
      <c r="O39" s="35"/>
      <c r="P39" s="35"/>
      <c r="Q39" s="35"/>
      <c r="R39" s="35"/>
      <c r="S39" s="35"/>
      <c r="T39" s="35"/>
      <c r="U39" s="35"/>
      <c r="V39" s="35"/>
      <c r="W39" s="35"/>
      <c r="X39" s="35"/>
      <c r="Y39" s="35"/>
      <c r="Z39" s="35"/>
      <c r="AA39" s="35"/>
      <c r="AB39" s="35"/>
      <c r="AC39" s="35"/>
    </row>
    <row r="40" spans="1:29">
      <c r="A40" s="6" t="s">
        <v>52</v>
      </c>
      <c r="B40" s="36">
        <f t="shared" ref="B40:F40" si="0">+(B5+B6)/B5*100</f>
        <v>37.404001496097507</v>
      </c>
      <c r="C40" s="36">
        <f t="shared" si="0"/>
        <v>35.697721074510625</v>
      </c>
      <c r="D40" s="36">
        <f t="shared" si="0"/>
        <v>33.459824252369259</v>
      </c>
      <c r="E40" s="36">
        <f t="shared" si="0"/>
        <v>33.032590147354099</v>
      </c>
      <c r="F40" s="36">
        <f t="shared" si="0"/>
        <v>36.791214615453114</v>
      </c>
      <c r="G40" s="36">
        <f t="shared" ref="G40:H40" si="1">+(G5+G6)/G5*100</f>
        <v>28.75006715736313</v>
      </c>
      <c r="H40" s="36">
        <f t="shared" si="1"/>
        <v>32.50473417127688</v>
      </c>
      <c r="I40" s="36">
        <f t="shared" ref="I40" si="2">+(I5+I6)/I5*100</f>
        <v>31.059431524547804</v>
      </c>
      <c r="J40" s="36">
        <f>+(J5+J6)/J5*100</f>
        <v>33.162311551435678</v>
      </c>
      <c r="K40" s="36">
        <f>+(K5+K6)/K5*100</f>
        <v>34.26263322029105</v>
      </c>
      <c r="L40" s="36">
        <f>+(L5+L6)/L5*100</f>
        <v>34.904129782075316</v>
      </c>
      <c r="M40" s="36">
        <f>+(M5+M6)/M5*100</f>
        <v>32.733718840014731</v>
      </c>
      <c r="N40" s="36">
        <v>33.182306490608177</v>
      </c>
      <c r="O40" s="36">
        <v>32.930146141438996</v>
      </c>
      <c r="P40" s="36">
        <v>33.250412467672582</v>
      </c>
      <c r="Q40" s="36">
        <v>31.828415236428501</v>
      </c>
      <c r="R40" s="36">
        <v>34.710083995699151</v>
      </c>
      <c r="S40" s="36">
        <v>33.845431751823568</v>
      </c>
      <c r="T40" s="36">
        <v>34.35</v>
      </c>
      <c r="U40" s="36">
        <v>32.097999999999999</v>
      </c>
      <c r="V40" s="36">
        <v>34.503999999999998</v>
      </c>
      <c r="W40" s="36">
        <v>35.228000000000002</v>
      </c>
      <c r="X40" s="36">
        <v>34.480888913665439</v>
      </c>
      <c r="Y40" s="36">
        <v>33.235999999999997</v>
      </c>
      <c r="Z40" s="36">
        <v>35.988999999999997</v>
      </c>
      <c r="AA40" s="36">
        <v>34.821349376164349</v>
      </c>
      <c r="AB40" s="36">
        <v>30.048999999999999</v>
      </c>
      <c r="AC40" s="36">
        <v>35.369999999999997</v>
      </c>
    </row>
    <row r="41" spans="1:29">
      <c r="A41" s="6" t="s">
        <v>30</v>
      </c>
      <c r="B41" s="36">
        <f t="shared" ref="B41:F41" si="3">+B11/B5*100</f>
        <v>13.083728897053806</v>
      </c>
      <c r="C41" s="36">
        <f t="shared" si="3"/>
        <v>16.325571258938808</v>
      </c>
      <c r="D41" s="36">
        <f t="shared" si="3"/>
        <v>5.7337424764239584</v>
      </c>
      <c r="E41" s="36">
        <f t="shared" si="3"/>
        <v>7.0654920200782678</v>
      </c>
      <c r="F41" s="36">
        <f t="shared" si="3"/>
        <v>9.8081160805218968</v>
      </c>
      <c r="G41" s="36">
        <f t="shared" ref="G41:H41" si="4">+G11/G5*100</f>
        <v>-1.217562993606619</v>
      </c>
      <c r="H41" s="36">
        <f t="shared" si="4"/>
        <v>4.6277596928938802</v>
      </c>
      <c r="I41" s="36">
        <f t="shared" ref="I41" si="5">+I11/I5*100</f>
        <v>6.1498708010335923</v>
      </c>
      <c r="J41" s="36">
        <f>+J11/J5*100</f>
        <v>5.2694255317739884</v>
      </c>
      <c r="K41" s="36">
        <f>+K11/K5*100</f>
        <v>9.2209406309488191</v>
      </c>
      <c r="L41" s="36">
        <f>+L11/L5*100</f>
        <v>9.4517589085107065</v>
      </c>
      <c r="M41" s="36">
        <f>+M11/M5*100</f>
        <v>6.0923050267472334</v>
      </c>
      <c r="N41" s="36">
        <v>7.9933398293155484</v>
      </c>
      <c r="O41" s="36">
        <v>7.1787271613311594</v>
      </c>
      <c r="P41" s="36">
        <v>9.9504715317701713</v>
      </c>
      <c r="Q41" s="36">
        <v>9.341910877295609</v>
      </c>
      <c r="R41" s="36">
        <v>10.126844410987427</v>
      </c>
      <c r="S41" s="36">
        <v>10.940381548440058</v>
      </c>
      <c r="T41" s="36">
        <v>8.9930000000000003</v>
      </c>
      <c r="U41" s="36">
        <v>8.7680000000000007</v>
      </c>
      <c r="V41" s="36">
        <v>8.8629999999999995</v>
      </c>
      <c r="W41" s="36">
        <v>10.798</v>
      </c>
      <c r="X41" s="36">
        <v>9.1351578931605744</v>
      </c>
      <c r="Y41" s="36">
        <v>10.188000000000001</v>
      </c>
      <c r="Z41" s="36">
        <v>9.9489999999999998</v>
      </c>
      <c r="AA41" s="36">
        <v>10.629375967369494</v>
      </c>
      <c r="AB41" s="36">
        <v>1.3</v>
      </c>
      <c r="AC41" s="36">
        <v>10.84</v>
      </c>
    </row>
    <row r="42" spans="1:29">
      <c r="A42" s="6" t="s">
        <v>94</v>
      </c>
      <c r="B42" s="37">
        <f t="shared" ref="B42:F42" si="6">+B14/-B13*100</f>
        <v>19.188278486529985</v>
      </c>
      <c r="C42" s="37">
        <f t="shared" si="6"/>
        <v>68.562448271292226</v>
      </c>
      <c r="D42" s="37">
        <f t="shared" si="6"/>
        <v>-5.1751403170961527</v>
      </c>
      <c r="E42" s="37">
        <f t="shared" si="6"/>
        <v>-6.9199088131501512</v>
      </c>
      <c r="F42" s="37">
        <f t="shared" si="6"/>
        <v>21.710910653313348</v>
      </c>
      <c r="G42" s="37">
        <f>+G14/-G13*100</f>
        <v>-6.8372803666921316</v>
      </c>
      <c r="H42" s="37">
        <f t="shared" ref="H42" si="7">+H14/-H13*100</f>
        <v>-5.7469680264608591</v>
      </c>
      <c r="I42" s="37">
        <f t="shared" ref="I42" si="8">+I14/-I13*100</f>
        <v>38.053097345132741</v>
      </c>
      <c r="J42" s="37">
        <f>+J14/-J13*100</f>
        <v>33.415070979529524</v>
      </c>
      <c r="K42" s="37">
        <f>+K14/-K13*100</f>
        <v>4.3723727993803889</v>
      </c>
      <c r="L42" s="37">
        <f>+L14/-L13*100</f>
        <v>24.039630029705645</v>
      </c>
      <c r="M42" s="37">
        <f>+M14/-M13*100</f>
        <v>14.861919808164913</v>
      </c>
      <c r="N42" s="37">
        <v>23.718209811656017</v>
      </c>
      <c r="O42" s="37">
        <v>29.808565505603379</v>
      </c>
      <c r="P42" s="37">
        <v>23.521559121793747</v>
      </c>
      <c r="Q42" s="37">
        <v>17.878026742299422</v>
      </c>
      <c r="R42" s="37">
        <v>27.287897025903838</v>
      </c>
      <c r="S42" s="37">
        <v>19.999278217837983</v>
      </c>
      <c r="T42" s="37">
        <v>25.683</v>
      </c>
      <c r="U42" s="37">
        <v>28.83</v>
      </c>
      <c r="V42" s="37">
        <v>27.92</v>
      </c>
      <c r="W42" s="37">
        <v>26.504999999999999</v>
      </c>
      <c r="X42" s="37">
        <v>21.779831369057572</v>
      </c>
      <c r="Y42" s="37">
        <v>30.3</v>
      </c>
      <c r="Z42" s="37">
        <v>30.105</v>
      </c>
      <c r="AA42" s="37">
        <v>31.83030577326776</v>
      </c>
      <c r="AB42" s="37">
        <v>-158.56299999999999</v>
      </c>
      <c r="AC42" s="37">
        <v>11.36</v>
      </c>
    </row>
    <row r="44" spans="1:29">
      <c r="A44" s="7" t="s">
        <v>117</v>
      </c>
    </row>
    <row r="45" spans="1:29">
      <c r="A45" s="6" t="s">
        <v>156</v>
      </c>
    </row>
    <row r="46" spans="1:29">
      <c r="A46" s="6" t="s">
        <v>157</v>
      </c>
      <c r="B46" s="35">
        <f t="shared" ref="B46:G46" si="9">+B33</f>
        <v>241.02600000000001</v>
      </c>
      <c r="C46" s="35">
        <f t="shared" si="9"/>
        <v>125.726</v>
      </c>
      <c r="D46" s="35">
        <f t="shared" si="9"/>
        <v>128.36000000000001</v>
      </c>
      <c r="E46" s="35">
        <f t="shared" si="9"/>
        <v>168.35124270000082</v>
      </c>
      <c r="F46" s="35">
        <f t="shared" si="9"/>
        <v>159.0405121000008</v>
      </c>
      <c r="G46" s="35">
        <f t="shared" si="9"/>
        <v>-27.97</v>
      </c>
      <c r="H46" s="35">
        <f t="shared" ref="H46:I46" si="10">+H33</f>
        <v>76.73</v>
      </c>
      <c r="I46" s="35">
        <f t="shared" si="10"/>
        <v>70</v>
      </c>
      <c r="J46" s="35">
        <f t="shared" ref="J46:M46" si="11">+J33</f>
        <v>55.395000000000003</v>
      </c>
      <c r="K46" s="35">
        <f t="shared" si="11"/>
        <v>167.85207110000033</v>
      </c>
      <c r="L46" s="35">
        <f t="shared" si="11"/>
        <v>135.01400000000001</v>
      </c>
      <c r="M46" s="35">
        <f t="shared" si="11"/>
        <v>128.52699999999999</v>
      </c>
      <c r="N46" s="35">
        <v>154.95435449999985</v>
      </c>
      <c r="O46" s="35">
        <v>131.94518859999977</v>
      </c>
      <c r="P46" s="35">
        <v>195.16372320000167</v>
      </c>
      <c r="Q46" s="35">
        <v>204.04721629999935</v>
      </c>
      <c r="R46" s="35">
        <v>190.24821859999994</v>
      </c>
      <c r="S46" s="35">
        <v>256.8552761999992</v>
      </c>
      <c r="T46" s="35">
        <v>159.22800000000001</v>
      </c>
      <c r="U46" s="35">
        <v>168.22399999999999</v>
      </c>
      <c r="V46" s="35">
        <v>171.10300000000001</v>
      </c>
      <c r="W46" s="35">
        <v>230.05500000000001</v>
      </c>
      <c r="X46" s="35">
        <v>186.72770319999825</v>
      </c>
      <c r="Y46" s="35">
        <v>214.65299999999999</v>
      </c>
      <c r="Z46" s="35">
        <v>198.91399999999999</v>
      </c>
      <c r="AA46" s="35">
        <v>216.82698689999975</v>
      </c>
      <c r="AB46" s="35">
        <v>39.96</v>
      </c>
      <c r="AC46" s="35">
        <v>280.346</v>
      </c>
    </row>
    <row r="47" spans="1:29">
      <c r="A47" s="8" t="s">
        <v>155</v>
      </c>
      <c r="B47" s="38">
        <v>287.39699999999999</v>
      </c>
      <c r="C47" s="38">
        <v>287.39699999999999</v>
      </c>
      <c r="D47" s="38">
        <v>287.39699999999999</v>
      </c>
      <c r="E47" s="38">
        <v>287.39699999999999</v>
      </c>
      <c r="F47" s="38">
        <v>287.39699999999999</v>
      </c>
      <c r="G47" s="38">
        <v>287.39699999999999</v>
      </c>
      <c r="H47" s="38">
        <v>287.39699999999999</v>
      </c>
      <c r="I47" s="38">
        <v>287.39699999999999</v>
      </c>
      <c r="J47" s="38">
        <v>287.39699999999999</v>
      </c>
      <c r="K47" s="38">
        <v>287.39744999999999</v>
      </c>
      <c r="L47" s="38">
        <v>287.39699999999999</v>
      </c>
      <c r="M47" s="38">
        <v>287.39699999999999</v>
      </c>
      <c r="N47" s="38">
        <v>287.39744999999999</v>
      </c>
      <c r="O47" s="38">
        <v>287.39744999999999</v>
      </c>
      <c r="P47" s="38">
        <v>287.39744999999999</v>
      </c>
      <c r="Q47" s="38">
        <v>287.39744999999999</v>
      </c>
      <c r="R47" s="38">
        <v>287.39744999999999</v>
      </c>
      <c r="S47" s="38">
        <v>287.39744999999999</v>
      </c>
      <c r="T47" s="38">
        <v>287.39699999999999</v>
      </c>
      <c r="U47" s="38">
        <v>287.39699999999999</v>
      </c>
      <c r="V47" s="38">
        <v>287.39699999999999</v>
      </c>
      <c r="W47" s="38">
        <v>287.39699999999999</v>
      </c>
      <c r="X47" s="38">
        <v>287.39744999999999</v>
      </c>
      <c r="Y47" s="38">
        <v>287.39699999999999</v>
      </c>
      <c r="Z47" s="38">
        <v>287.39699999999999</v>
      </c>
      <c r="AA47" s="38">
        <v>287.39744999999999</v>
      </c>
      <c r="AB47" s="38">
        <v>287.39699999999999</v>
      </c>
      <c r="AC47" s="38">
        <v>287.39699999999999</v>
      </c>
    </row>
    <row r="48" spans="1:29">
      <c r="A48" s="6" t="s">
        <v>118</v>
      </c>
      <c r="B48" s="39">
        <f t="shared" ref="B48:E48" si="12">+B46/B47</f>
        <v>0.8386517604567898</v>
      </c>
      <c r="C48" s="39">
        <f t="shared" si="12"/>
        <v>0.43746455251794558</v>
      </c>
      <c r="D48" s="39">
        <f t="shared" si="12"/>
        <v>0.44662957511734647</v>
      </c>
      <c r="E48" s="39">
        <f t="shared" si="12"/>
        <v>0.5857794016639033</v>
      </c>
      <c r="F48" s="39">
        <f t="shared" ref="F48:M48" si="13">+F46/F47</f>
        <v>0.55338264526073966</v>
      </c>
      <c r="G48" s="39">
        <f t="shared" si="13"/>
        <v>-9.7321823122718754E-2</v>
      </c>
      <c r="H48" s="39">
        <f t="shared" si="13"/>
        <v>0.26698260594230283</v>
      </c>
      <c r="I48" s="39">
        <f t="shared" si="13"/>
        <v>0.24356552086486638</v>
      </c>
      <c r="J48" s="39">
        <f t="shared" si="13"/>
        <v>0.19274731469013248</v>
      </c>
      <c r="K48" s="39">
        <f t="shared" si="13"/>
        <v>0.58404161588768566</v>
      </c>
      <c r="L48" s="39">
        <f t="shared" si="13"/>
        <v>0.46978221762927247</v>
      </c>
      <c r="M48" s="39">
        <f t="shared" si="13"/>
        <v>0.44721065285998113</v>
      </c>
      <c r="N48" s="39">
        <v>0.53916398527544296</v>
      </c>
      <c r="O48" s="39">
        <v>0.45910354667377795</v>
      </c>
      <c r="P48" s="39">
        <v>0.67907256379623993</v>
      </c>
      <c r="Q48" s="39">
        <v>0.70998269574068718</v>
      </c>
      <c r="R48" s="39">
        <v>0.66196905574492726</v>
      </c>
      <c r="S48" s="39">
        <v>0.89372844539852114</v>
      </c>
      <c r="T48" s="39">
        <v>0.55400000000000005</v>
      </c>
      <c r="U48" s="39">
        <v>0.58499999999999996</v>
      </c>
      <c r="V48" s="39">
        <v>0.59499999999999997</v>
      </c>
      <c r="W48" s="39">
        <v>0.8</v>
      </c>
      <c r="X48" s="39">
        <v>0.64971941539494604</v>
      </c>
      <c r="Y48" s="39">
        <v>0.747</v>
      </c>
      <c r="Z48" s="39">
        <v>0.69199999999999995</v>
      </c>
      <c r="AA48" s="39">
        <v>0.75444993301088703</v>
      </c>
      <c r="AB48" s="39">
        <v>0.13900000000000001</v>
      </c>
      <c r="AC48" s="39">
        <v>0.97499999999999998</v>
      </c>
    </row>
    <row r="50" spans="1:29">
      <c r="A50" s="7" t="s">
        <v>2</v>
      </c>
    </row>
    <row r="51" spans="1:29">
      <c r="A51" s="6" t="s">
        <v>11</v>
      </c>
      <c r="B51" s="35">
        <f>B11</f>
        <v>301.18599999999998</v>
      </c>
      <c r="C51" s="35">
        <f t="shared" ref="C51:G51" si="14">C11</f>
        <v>400.774</v>
      </c>
      <c r="D51" s="35">
        <f t="shared" si="14"/>
        <v>125.547</v>
      </c>
      <c r="E51" s="35">
        <f t="shared" si="14"/>
        <v>164.93999540000189</v>
      </c>
      <c r="F51" s="35">
        <f t="shared" si="14"/>
        <v>205.07019600000064</v>
      </c>
      <c r="G51" s="35">
        <f t="shared" si="14"/>
        <v>-18.13</v>
      </c>
      <c r="H51" s="35">
        <f t="shared" ref="H51:M51" si="15">H11</f>
        <v>80.89</v>
      </c>
      <c r="I51" s="35">
        <f t="shared" si="15"/>
        <v>119</v>
      </c>
      <c r="J51" s="35">
        <f t="shared" si="15"/>
        <v>87.525000000000006</v>
      </c>
      <c r="K51" s="35">
        <f t="shared" si="15"/>
        <v>180.53455029999981</v>
      </c>
      <c r="L51" s="35">
        <f t="shared" si="15"/>
        <v>182.86799999999999</v>
      </c>
      <c r="M51" s="35">
        <f t="shared" si="15"/>
        <v>140.65</v>
      </c>
      <c r="N51" s="35">
        <v>198.56584320000087</v>
      </c>
      <c r="O51" s="35">
        <v>196.01740859999933</v>
      </c>
      <c r="P51" s="35">
        <v>276.85038800000063</v>
      </c>
      <c r="Q51" s="35">
        <v>283.98357079999892</v>
      </c>
      <c r="R51" s="35">
        <v>300.61137970000027</v>
      </c>
      <c r="S51" s="35">
        <v>344.95854569999943</v>
      </c>
      <c r="T51" s="35">
        <v>247.465</v>
      </c>
      <c r="U51" s="35">
        <v>260.80900000000003</v>
      </c>
      <c r="V51" s="35">
        <v>270.75400000000002</v>
      </c>
      <c r="W51" s="35">
        <v>352.90499999999997</v>
      </c>
      <c r="X51" s="35">
        <v>267.71274909999909</v>
      </c>
      <c r="Y51" s="35">
        <v>339.18299999999999</v>
      </c>
      <c r="Z51" s="35">
        <v>305.762</v>
      </c>
      <c r="AA51" s="35">
        <v>339.60193099999987</v>
      </c>
      <c r="AB51" s="35">
        <v>36.606999999999999</v>
      </c>
      <c r="AC51" s="35">
        <v>334.41199999999998</v>
      </c>
    </row>
    <row r="52" spans="1:29">
      <c r="A52" s="6" t="s">
        <v>5</v>
      </c>
      <c r="B52">
        <v>0</v>
      </c>
      <c r="C52">
        <v>90</v>
      </c>
      <c r="D52">
        <v>-122</v>
      </c>
      <c r="E52">
        <v>0</v>
      </c>
      <c r="F52">
        <v>0</v>
      </c>
      <c r="G52">
        <v>0</v>
      </c>
      <c r="H52">
        <v>-77</v>
      </c>
      <c r="I52">
        <v>0</v>
      </c>
      <c r="J52">
        <v>0</v>
      </c>
      <c r="K52">
        <v>0</v>
      </c>
      <c r="L52">
        <v>0</v>
      </c>
      <c r="M52">
        <v>0</v>
      </c>
      <c r="N52">
        <v>0</v>
      </c>
      <c r="O52" s="22">
        <v>-35</v>
      </c>
      <c r="P52" s="22">
        <v>0</v>
      </c>
      <c r="Q52" s="22">
        <v>0</v>
      </c>
      <c r="R52" s="22">
        <v>0</v>
      </c>
      <c r="S52" s="22">
        <v>0</v>
      </c>
      <c r="T52" s="22">
        <v>0</v>
      </c>
      <c r="U52" s="22">
        <v>0</v>
      </c>
      <c r="V52" s="22">
        <v>0</v>
      </c>
      <c r="W52" s="22">
        <v>0</v>
      </c>
      <c r="X52" s="22">
        <v>0</v>
      </c>
      <c r="Y52" s="22">
        <v>0</v>
      </c>
      <c r="Z52" s="22">
        <v>0</v>
      </c>
      <c r="AA52" s="22">
        <v>0</v>
      </c>
      <c r="AB52" s="22">
        <v>-234.79</v>
      </c>
      <c r="AC52" s="22">
        <v>0</v>
      </c>
    </row>
    <row r="53" spans="1:29">
      <c r="A53" s="6" t="s">
        <v>28</v>
      </c>
      <c r="B53" s="35">
        <f t="shared" ref="B53:E53" si="16">B51-B52</f>
        <v>301.18599999999998</v>
      </c>
      <c r="C53" s="35">
        <f t="shared" si="16"/>
        <v>310.774</v>
      </c>
      <c r="D53" s="35">
        <f t="shared" si="16"/>
        <v>247.547</v>
      </c>
      <c r="E53" s="35">
        <f t="shared" si="16"/>
        <v>164.93999540000189</v>
      </c>
      <c r="F53" s="35">
        <f t="shared" ref="F53:K53" si="17">F51-F52</f>
        <v>205.07019600000064</v>
      </c>
      <c r="G53" s="35">
        <f t="shared" si="17"/>
        <v>-18.13</v>
      </c>
      <c r="H53" s="35">
        <f t="shared" si="17"/>
        <v>157.88999999999999</v>
      </c>
      <c r="I53" s="35">
        <f t="shared" si="17"/>
        <v>119</v>
      </c>
      <c r="J53" s="35">
        <f t="shared" si="17"/>
        <v>87.525000000000006</v>
      </c>
      <c r="K53" s="35">
        <f t="shared" si="17"/>
        <v>180.53455029999981</v>
      </c>
      <c r="L53" s="35">
        <f t="shared" ref="L53:M53" si="18">L51-L52</f>
        <v>182.86799999999999</v>
      </c>
      <c r="M53" s="35">
        <f t="shared" si="18"/>
        <v>140.65</v>
      </c>
      <c r="N53" s="35">
        <v>198.56584320000087</v>
      </c>
      <c r="O53" s="35">
        <v>230.86640859999892</v>
      </c>
      <c r="P53" s="35">
        <v>276.85038800000063</v>
      </c>
      <c r="Q53" s="35">
        <v>283.98357079999892</v>
      </c>
      <c r="R53" s="35">
        <v>300.61137970000027</v>
      </c>
      <c r="S53" s="35">
        <v>344.95854569999943</v>
      </c>
      <c r="T53" s="35">
        <v>247.465</v>
      </c>
      <c r="U53" s="35">
        <v>260.80900000000003</v>
      </c>
      <c r="V53" s="35">
        <v>270.75400000000002</v>
      </c>
      <c r="W53" s="35">
        <v>352.90499999999997</v>
      </c>
      <c r="X53" s="35">
        <v>267.71274909999909</v>
      </c>
      <c r="Y53" s="35">
        <v>339.18299999999999</v>
      </c>
      <c r="Z53" s="35">
        <v>305.762</v>
      </c>
      <c r="AA53" s="35">
        <v>339.60193099999987</v>
      </c>
      <c r="AB53" s="35">
        <v>271.39699999999999</v>
      </c>
      <c r="AC53" s="35">
        <v>334.41199999999998</v>
      </c>
    </row>
    <row r="54" spans="1:29">
      <c r="A54" s="6" t="s">
        <v>31</v>
      </c>
      <c r="B54" s="36">
        <f t="shared" ref="B54:F54" si="19">B53/B5*100</f>
        <v>13.083728897053806</v>
      </c>
      <c r="C54" s="36">
        <f t="shared" si="19"/>
        <v>12.659411744338328</v>
      </c>
      <c r="D54" s="36">
        <f t="shared" si="19"/>
        <v>11.305493152455428</v>
      </c>
      <c r="E54" s="36">
        <f t="shared" si="19"/>
        <v>7.0654920200782678</v>
      </c>
      <c r="F54" s="36">
        <f t="shared" si="19"/>
        <v>9.8081160805218968</v>
      </c>
      <c r="G54" s="36">
        <f t="shared" ref="G54:H54" si="20">G53/G5*100</f>
        <v>-1.217562993606619</v>
      </c>
      <c r="H54" s="36">
        <f t="shared" si="20"/>
        <v>9.0329704278775456</v>
      </c>
      <c r="I54" s="36">
        <f t="shared" ref="I54:J54" si="21">I53/I5*100</f>
        <v>6.1498708010335923</v>
      </c>
      <c r="J54" s="36">
        <f t="shared" si="21"/>
        <v>5.2694255317739884</v>
      </c>
      <c r="K54" s="36">
        <f t="shared" ref="K54:M54" si="22">K53/K5*100</f>
        <v>9.2209406309488191</v>
      </c>
      <c r="L54" s="36">
        <f t="shared" si="22"/>
        <v>9.4517589085107065</v>
      </c>
      <c r="M54" s="36">
        <f t="shared" si="22"/>
        <v>6.0923050267472334</v>
      </c>
      <c r="N54" s="36">
        <v>7.9933398293155893</v>
      </c>
      <c r="O54" s="36">
        <v>8.4549988181804441</v>
      </c>
      <c r="P54" s="36">
        <v>9.9504715317701908</v>
      </c>
      <c r="Q54" s="36">
        <v>9.3419108772956267</v>
      </c>
      <c r="R54" s="36">
        <v>10.126844410987429</v>
      </c>
      <c r="S54" s="36">
        <v>10.940381548440042</v>
      </c>
      <c r="T54" s="36">
        <v>8.9930000000000003</v>
      </c>
      <c r="U54" s="36">
        <v>8.7680000000000007</v>
      </c>
      <c r="V54" s="36">
        <v>8.8629999999999995</v>
      </c>
      <c r="W54" s="36">
        <v>10.798</v>
      </c>
      <c r="X54" s="36">
        <v>9.1351578931606152</v>
      </c>
      <c r="Y54" s="36">
        <v>10.188000000000001</v>
      </c>
      <c r="Z54" s="36">
        <v>9.9489999999999998</v>
      </c>
      <c r="AA54" s="36">
        <v>10.629375967369496</v>
      </c>
      <c r="AB54" s="36">
        <v>9.6379999999999999</v>
      </c>
      <c r="AC54" s="36">
        <v>10.84</v>
      </c>
    </row>
    <row r="55" spans="1:29">
      <c r="A55" s="4" t="s">
        <v>25</v>
      </c>
      <c r="B55" s="40">
        <v>-14.54</v>
      </c>
      <c r="C55" s="40">
        <v>-16.742000000000001</v>
      </c>
      <c r="D55" s="40">
        <v>-18.137</v>
      </c>
      <c r="E55" s="40">
        <v>-16.221320599999999</v>
      </c>
      <c r="F55" s="40">
        <v>-15.982752899999999</v>
      </c>
      <c r="G55" s="40">
        <v>-14.53</v>
      </c>
      <c r="H55" s="40">
        <v>-15.04</v>
      </c>
      <c r="I55" s="40">
        <v>-23.42</v>
      </c>
      <c r="J55" s="40">
        <v>-15.856</v>
      </c>
      <c r="K55" s="40">
        <v>-16.347999999999999</v>
      </c>
      <c r="L55" s="40">
        <v>-16.001999999999999</v>
      </c>
      <c r="M55" s="40">
        <v>-23.698</v>
      </c>
      <c r="N55" s="40">
        <v>-37.384569999999997</v>
      </c>
      <c r="O55" s="40">
        <v>-37.265205199999997</v>
      </c>
      <c r="P55" s="40">
        <v>-40.365706400000008</v>
      </c>
      <c r="Q55" s="40">
        <v>-40.273053700000006</v>
      </c>
      <c r="R55" s="40">
        <v>-39.115956599999997</v>
      </c>
      <c r="S55" s="40">
        <v>-40.298918399999998</v>
      </c>
      <c r="T55" s="40">
        <v>-42.493000000000002</v>
      </c>
      <c r="U55" s="40">
        <v>-40.756999999999998</v>
      </c>
      <c r="V55" s="40">
        <v>-54.905000000000001</v>
      </c>
      <c r="W55" s="40">
        <v>-56.969000000000001</v>
      </c>
      <c r="X55" s="40">
        <v>-57.785731200000001</v>
      </c>
      <c r="Y55" s="40">
        <v>-60.404000000000003</v>
      </c>
      <c r="Z55" s="40">
        <v>-57.536999999999999</v>
      </c>
      <c r="AA55" s="40">
        <v>-52.559804400000004</v>
      </c>
      <c r="AB55" s="40">
        <v>-55.74</v>
      </c>
      <c r="AC55" s="40">
        <v>-53.155999999999999</v>
      </c>
    </row>
    <row r="56" spans="1:29">
      <c r="A56" s="6" t="s">
        <v>2</v>
      </c>
      <c r="B56" s="35">
        <f t="shared" ref="B56:E56" si="23">B51-B55</f>
        <v>315.726</v>
      </c>
      <c r="C56" s="35">
        <f>C51-C55</f>
        <v>417.51600000000002</v>
      </c>
      <c r="D56" s="35">
        <f t="shared" si="23"/>
        <v>143.684</v>
      </c>
      <c r="E56" s="35">
        <f t="shared" si="23"/>
        <v>181.16131600000188</v>
      </c>
      <c r="F56" s="35">
        <f t="shared" ref="F56:K56" si="24">F51-F55</f>
        <v>221.05294890000064</v>
      </c>
      <c r="G56" s="35">
        <f t="shared" si="24"/>
        <v>-3.5999999999999996</v>
      </c>
      <c r="H56" s="35">
        <f t="shared" si="24"/>
        <v>95.93</v>
      </c>
      <c r="I56" s="35">
        <f t="shared" si="24"/>
        <v>142.42000000000002</v>
      </c>
      <c r="J56" s="35">
        <f t="shared" si="24"/>
        <v>103.381</v>
      </c>
      <c r="K56" s="35">
        <f t="shared" si="24"/>
        <v>196.88255029999982</v>
      </c>
      <c r="L56" s="35">
        <f t="shared" ref="L56:M56" si="25">L51-L55</f>
        <v>198.87</v>
      </c>
      <c r="M56" s="35">
        <f t="shared" si="25"/>
        <v>164.34800000000001</v>
      </c>
      <c r="N56" s="35">
        <v>235.95041320000115</v>
      </c>
      <c r="O56" s="35">
        <v>233.2826137999993</v>
      </c>
      <c r="P56" s="35">
        <v>317.2160944000006</v>
      </c>
      <c r="Q56" s="35">
        <v>324.25662449999879</v>
      </c>
      <c r="R56" s="35">
        <v>339.72733630000016</v>
      </c>
      <c r="S56" s="35">
        <v>385.25746409999954</v>
      </c>
      <c r="T56" s="35">
        <v>289.95800000000003</v>
      </c>
      <c r="U56" s="35">
        <v>301.56599999999997</v>
      </c>
      <c r="V56" s="35">
        <v>325.65899999999999</v>
      </c>
      <c r="W56" s="35">
        <v>409.87299999999999</v>
      </c>
      <c r="X56" s="35">
        <v>325.49848029999873</v>
      </c>
      <c r="Y56" s="35">
        <v>399.58699999999999</v>
      </c>
      <c r="Z56" s="35">
        <v>363.3</v>
      </c>
      <c r="AA56" s="35">
        <v>392.1617353999996</v>
      </c>
      <c r="AB56" s="35">
        <v>92.346000000000004</v>
      </c>
      <c r="AC56" s="35">
        <v>387.56799999999998</v>
      </c>
    </row>
    <row r="57" spans="1:29">
      <c r="A57" s="6" t="s">
        <v>55</v>
      </c>
      <c r="B57" s="36">
        <f t="shared" ref="B57:F57" si="26">B56/B5*100</f>
        <v>13.715356589453728</v>
      </c>
      <c r="C57" s="36">
        <f t="shared" si="26"/>
        <v>17.007558398865935</v>
      </c>
      <c r="D57" s="36">
        <f t="shared" si="26"/>
        <v>6.5620608535648008</v>
      </c>
      <c r="E57" s="36">
        <f t="shared" si="26"/>
        <v>7.7603605446982815</v>
      </c>
      <c r="F57" s="36">
        <f t="shared" si="26"/>
        <v>10.572540647266337</v>
      </c>
      <c r="G57" s="36">
        <f t="shared" ref="G57:H57" si="27">G56/G5*100</f>
        <v>-0.24176650727985816</v>
      </c>
      <c r="H57" s="36">
        <f t="shared" si="27"/>
        <v>5.4882060494413398</v>
      </c>
      <c r="I57" s="36">
        <f t="shared" ref="I57:J57" si="28">I56/I5*100</f>
        <v>7.3602067183462543</v>
      </c>
      <c r="J57" s="36">
        <f t="shared" si="28"/>
        <v>6.2240329151708282</v>
      </c>
      <c r="K57" s="36">
        <f t="shared" ref="K57:L57" si="29">K56/K5*100</f>
        <v>10.055927270261103</v>
      </c>
      <c r="L57" s="36">
        <f t="shared" si="29"/>
        <v>10.278842083554938</v>
      </c>
      <c r="M57" s="36">
        <f t="shared" ref="M57" si="30">M56/M5*100</f>
        <v>7.1187923678340166</v>
      </c>
      <c r="N57" s="36">
        <v>9.4982692147882446</v>
      </c>
      <c r="O57" s="36">
        <v>8.543487274488859</v>
      </c>
      <c r="P57" s="36">
        <v>11.401283341334983</v>
      </c>
      <c r="Q57" s="36">
        <v>10.666731455338519</v>
      </c>
      <c r="R57" s="36">
        <v>11.444563011229537</v>
      </c>
      <c r="S57" s="36">
        <v>12.218464230493318</v>
      </c>
      <c r="T57" s="36">
        <v>10.537000000000001</v>
      </c>
      <c r="U57" s="36">
        <v>10.138999999999999</v>
      </c>
      <c r="V57" s="36">
        <v>10.66</v>
      </c>
      <c r="W57" s="36">
        <v>12.541</v>
      </c>
      <c r="X57" s="36">
        <v>11.106979482750102</v>
      </c>
      <c r="Y57" s="36">
        <v>12.002000000000001</v>
      </c>
      <c r="Z57" s="36">
        <v>11.821</v>
      </c>
      <c r="AA57" s="36">
        <v>12.2744723898012</v>
      </c>
      <c r="AB57" s="36">
        <v>3.2789999999999999</v>
      </c>
      <c r="AC57" s="36">
        <v>12.563000000000001</v>
      </c>
    </row>
    <row r="58" spans="1:29">
      <c r="A58" s="6" t="s">
        <v>6</v>
      </c>
      <c r="B58" s="35">
        <f t="shared" ref="B58:E58" si="31">B53-B55</f>
        <v>315.726</v>
      </c>
      <c r="C58" s="35">
        <f t="shared" si="31"/>
        <v>327.51600000000002</v>
      </c>
      <c r="D58" s="35">
        <f t="shared" si="31"/>
        <v>265.68399999999997</v>
      </c>
      <c r="E58" s="35">
        <f t="shared" si="31"/>
        <v>181.16131600000188</v>
      </c>
      <c r="F58" s="35">
        <f t="shared" ref="F58:K58" si="32">F53-F55</f>
        <v>221.05294890000064</v>
      </c>
      <c r="G58" s="35">
        <f t="shared" si="32"/>
        <v>-3.5999999999999996</v>
      </c>
      <c r="H58" s="35">
        <f t="shared" si="32"/>
        <v>172.92999999999998</v>
      </c>
      <c r="I58" s="35">
        <f t="shared" si="32"/>
        <v>142.42000000000002</v>
      </c>
      <c r="J58" s="35">
        <f t="shared" si="32"/>
        <v>103.381</v>
      </c>
      <c r="K58" s="35">
        <f t="shared" si="32"/>
        <v>196.88255029999982</v>
      </c>
      <c r="L58" s="35">
        <f t="shared" ref="L58:M58" si="33">L53-L55</f>
        <v>198.87</v>
      </c>
      <c r="M58" s="35">
        <f t="shared" si="33"/>
        <v>164.34800000000001</v>
      </c>
      <c r="N58" s="35">
        <v>235.95041320000115</v>
      </c>
      <c r="O58" s="35">
        <v>268.13161379999889</v>
      </c>
      <c r="P58" s="35">
        <v>317.2160944000006</v>
      </c>
      <c r="Q58" s="35">
        <v>324.25662449999879</v>
      </c>
      <c r="R58" s="35">
        <v>339.72733630000016</v>
      </c>
      <c r="S58" s="35">
        <v>385.25746409999954</v>
      </c>
      <c r="T58" s="35">
        <v>289.95800000000003</v>
      </c>
      <c r="U58" s="35">
        <v>301.56599999999997</v>
      </c>
      <c r="V58" s="35">
        <v>325.65899999999999</v>
      </c>
      <c r="W58" s="35">
        <v>409.87299999999999</v>
      </c>
      <c r="X58" s="35">
        <v>325.49848029999873</v>
      </c>
      <c r="Y58" s="35">
        <v>399.58699999999999</v>
      </c>
      <c r="Z58" s="35">
        <v>363.3</v>
      </c>
      <c r="AA58" s="35">
        <v>392.1617353999996</v>
      </c>
      <c r="AB58" s="35">
        <v>327.13600000000002</v>
      </c>
      <c r="AC58" s="35">
        <v>387.56799999999998</v>
      </c>
    </row>
    <row r="59" spans="1:29">
      <c r="A59" s="6" t="s">
        <v>32</v>
      </c>
      <c r="B59" s="36">
        <f t="shared" ref="B59:F59" si="34">B58/B5*100</f>
        <v>13.715356589453728</v>
      </c>
      <c r="C59" s="36">
        <f t="shared" si="34"/>
        <v>13.341398884265454</v>
      </c>
      <c r="D59" s="36">
        <f t="shared" si="34"/>
        <v>12.133811529596269</v>
      </c>
      <c r="E59" s="36">
        <f t="shared" si="34"/>
        <v>7.7603605446982815</v>
      </c>
      <c r="F59" s="36">
        <f t="shared" si="34"/>
        <v>10.572540647266337</v>
      </c>
      <c r="G59" s="36">
        <f t="shared" ref="G59:H59" si="35">G58/G5*100</f>
        <v>-0.24176650727985816</v>
      </c>
      <c r="H59" s="36">
        <f t="shared" si="35"/>
        <v>9.8934167844250034</v>
      </c>
      <c r="I59" s="36">
        <f t="shared" ref="I59:J59" si="36">I58/I5*100</f>
        <v>7.3602067183462543</v>
      </c>
      <c r="J59" s="36">
        <f t="shared" si="36"/>
        <v>6.2240329151708282</v>
      </c>
      <c r="K59" s="36">
        <f t="shared" ref="K59:L59" si="37">K58/K5*100</f>
        <v>10.055927270261103</v>
      </c>
      <c r="L59" s="36">
        <f t="shared" si="37"/>
        <v>10.278842083554938</v>
      </c>
      <c r="M59" s="36">
        <f t="shared" ref="M59" si="38">M58/M5*100</f>
        <v>7.1187923678340166</v>
      </c>
      <c r="N59" s="36">
        <v>9.4982692147882446</v>
      </c>
      <c r="O59" s="36">
        <v>9.819758931338173</v>
      </c>
      <c r="P59" s="36">
        <v>11.401283341334983</v>
      </c>
      <c r="Q59" s="36">
        <v>10.666731455338519</v>
      </c>
      <c r="R59" s="36">
        <v>11.444563011229537</v>
      </c>
      <c r="S59" s="36">
        <v>12.218464230493318</v>
      </c>
      <c r="T59" s="36">
        <v>10.537000000000001</v>
      </c>
      <c r="U59" s="36">
        <v>10.138999999999999</v>
      </c>
      <c r="V59" s="36">
        <v>10.66</v>
      </c>
      <c r="W59" s="36">
        <v>12.541</v>
      </c>
      <c r="X59" s="36">
        <v>11.106979482750102</v>
      </c>
      <c r="Y59" s="36">
        <v>12.002000000000001</v>
      </c>
      <c r="Z59" s="36">
        <v>11.821</v>
      </c>
      <c r="AA59" s="36">
        <v>12.2744723898012</v>
      </c>
      <c r="AB59" s="36">
        <v>11.617000000000001</v>
      </c>
      <c r="AC59" s="36">
        <v>12.563000000000001</v>
      </c>
    </row>
    <row r="60" spans="1:29" s="11" customFormat="1"/>
  </sheetData>
  <phoneticPr fontId="28" type="noConversion"/>
  <hyperlinks>
    <hyperlink ref="A2" location="Content!A1" display="Back to Content" xr:uid="{00000000-0004-0000-01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60"/>
  <sheetViews>
    <sheetView zoomScale="90" zoomScaleNormal="90" workbookViewId="0">
      <pane xSplit="1" ySplit="4" topLeftCell="T5" activePane="bottomRight" state="frozen"/>
      <selection activeCell="B1" sqref="B1"/>
      <selection pane="topRight" activeCell="B1" sqref="B1"/>
      <selection pane="bottomLeft" activeCell="B1" sqref="B1"/>
      <selection pane="bottomRight" activeCell="AE2" sqref="AE2"/>
    </sheetView>
  </sheetViews>
  <sheetFormatPr defaultRowHeight="14.5"/>
  <cols>
    <col min="1" max="1" width="61.1796875" style="6" customWidth="1"/>
    <col min="2" max="2" width="11.26953125" style="6" customWidth="1"/>
    <col min="3" max="3" width="10.1796875" style="6" customWidth="1"/>
    <col min="7" max="8" width="9.1796875" customWidth="1"/>
    <col min="11" max="11" width="9.1796875" customWidth="1"/>
  </cols>
  <sheetData>
    <row r="1" spans="1:31">
      <c r="A1" s="7" t="s">
        <v>279</v>
      </c>
      <c r="B1" s="7"/>
      <c r="C1" s="7"/>
    </row>
    <row r="2" spans="1:31">
      <c r="A2" s="60" t="s">
        <v>202</v>
      </c>
      <c r="B2" s="60"/>
      <c r="C2" s="60"/>
    </row>
    <row r="3" spans="1:31">
      <c r="A3" s="60"/>
      <c r="B3" s="60"/>
      <c r="C3" s="60"/>
    </row>
    <row r="4" spans="1:31" ht="29">
      <c r="A4" s="8" t="s">
        <v>203</v>
      </c>
      <c r="B4" s="70" t="s">
        <v>246</v>
      </c>
      <c r="C4" s="70" t="s">
        <v>247</v>
      </c>
      <c r="D4" s="70" t="s">
        <v>241</v>
      </c>
      <c r="E4" s="70" t="s">
        <v>242</v>
      </c>
      <c r="F4" s="70" t="s">
        <v>243</v>
      </c>
      <c r="G4" s="70" t="s">
        <v>248</v>
      </c>
      <c r="H4" s="70" t="s">
        <v>244</v>
      </c>
      <c r="I4" s="70" t="s">
        <v>245</v>
      </c>
      <c r="J4" s="70" t="s">
        <v>290</v>
      </c>
      <c r="K4" s="70" t="s">
        <v>339</v>
      </c>
      <c r="L4" s="70" t="s">
        <v>355</v>
      </c>
      <c r="M4" s="70" t="s">
        <v>360</v>
      </c>
      <c r="N4" s="70" t="s">
        <v>369</v>
      </c>
      <c r="O4" s="70" t="s">
        <v>374</v>
      </c>
      <c r="P4" s="70" t="s">
        <v>378</v>
      </c>
      <c r="Q4" s="70" t="s">
        <v>383</v>
      </c>
      <c r="R4" s="70" t="s">
        <v>386</v>
      </c>
      <c r="S4" s="70" t="s">
        <v>402</v>
      </c>
      <c r="T4" s="70" t="s">
        <v>407</v>
      </c>
      <c r="U4" s="70" t="s">
        <v>410</v>
      </c>
      <c r="V4" s="70" t="s">
        <v>414</v>
      </c>
      <c r="W4" s="70" t="s">
        <v>417</v>
      </c>
      <c r="X4" s="70" t="s">
        <v>457</v>
      </c>
      <c r="Y4" s="73" t="s">
        <v>462</v>
      </c>
      <c r="Z4" s="70" t="s">
        <v>467</v>
      </c>
      <c r="AA4" s="70" t="s">
        <v>470</v>
      </c>
      <c r="AB4" s="70" t="s">
        <v>474</v>
      </c>
      <c r="AC4" s="70" t="s">
        <v>479</v>
      </c>
      <c r="AD4" s="70" t="s">
        <v>482</v>
      </c>
      <c r="AE4" s="70" t="s">
        <v>485</v>
      </c>
    </row>
    <row r="5" spans="1:31">
      <c r="A5" s="6" t="s">
        <v>12</v>
      </c>
      <c r="B5" s="35">
        <v>7723.24</v>
      </c>
      <c r="C5" s="35">
        <v>8665.65</v>
      </c>
      <c r="D5" s="35">
        <v>2301.989</v>
      </c>
      <c r="E5" s="35">
        <v>4756.87</v>
      </c>
      <c r="F5" s="35">
        <v>6946.49</v>
      </c>
      <c r="G5" s="35">
        <v>9280.9355784000018</v>
      </c>
      <c r="H5" s="35">
        <v>2090.8214616999999</v>
      </c>
      <c r="I5" s="35">
        <v>3579.87</v>
      </c>
      <c r="J5" s="35">
        <v>5327.8</v>
      </c>
      <c r="K5" s="35">
        <v>7263.23</v>
      </c>
      <c r="L5" s="35">
        <v>1660.9970000000001</v>
      </c>
      <c r="M5" s="35">
        <v>3618.8729601999999</v>
      </c>
      <c r="N5" s="35">
        <v>5553.6239999999998</v>
      </c>
      <c r="O5" s="35">
        <v>7862.2740000000003</v>
      </c>
      <c r="P5" s="35">
        <v>2484.1411405000003</v>
      </c>
      <c r="Q5" s="35">
        <v>5214.6726705999999</v>
      </c>
      <c r="R5" s="35">
        <v>7996.9567776000004</v>
      </c>
      <c r="S5" s="35">
        <v>11036.844168199999</v>
      </c>
      <c r="T5" s="35">
        <v>2968.4605342</v>
      </c>
      <c r="U5" s="35">
        <v>6121.5365413999998</v>
      </c>
      <c r="V5" s="35">
        <v>8873.2929999999997</v>
      </c>
      <c r="W5" s="35">
        <v>11847.731</v>
      </c>
      <c r="X5" s="35">
        <v>3054.8470000000002</v>
      </c>
      <c r="Y5" s="35">
        <v>6323.2259999999997</v>
      </c>
      <c r="Z5" s="35">
        <v>9253.8019713999984</v>
      </c>
      <c r="AA5" s="35">
        <v>12583.058000000001</v>
      </c>
      <c r="AB5" s="35">
        <v>3073.415</v>
      </c>
      <c r="AC5" s="35">
        <v>6268.3521793</v>
      </c>
      <c r="AD5" s="35">
        <v>9084.3809999999994</v>
      </c>
      <c r="AE5" s="35">
        <v>12169.305</v>
      </c>
    </row>
    <row r="6" spans="1:31">
      <c r="A6" s="6" t="s">
        <v>45</v>
      </c>
      <c r="B6" s="35">
        <v>-4850.63</v>
      </c>
      <c r="C6" s="35">
        <v>-5443.25</v>
      </c>
      <c r="D6" s="35">
        <v>-1440.953</v>
      </c>
      <c r="E6" s="35">
        <v>-3019.5</v>
      </c>
      <c r="F6" s="35">
        <v>-4476.4799999999996</v>
      </c>
      <c r="G6" s="35">
        <v>-6039.7920686000016</v>
      </c>
      <c r="H6" s="35">
        <v>-1321.582850499999</v>
      </c>
      <c r="I6" s="35">
        <v>-2382.52</v>
      </c>
      <c r="J6" s="35">
        <v>-3562.29</v>
      </c>
      <c r="K6" s="35">
        <v>-4896.01</v>
      </c>
      <c r="L6" s="35">
        <v>-1110.172</v>
      </c>
      <c r="M6" s="35">
        <v>-2397.2282152999996</v>
      </c>
      <c r="N6" s="35">
        <v>-3656.6709999999998</v>
      </c>
      <c r="O6" s="35">
        <v>-5209.6139999999996</v>
      </c>
      <c r="P6" s="35">
        <v>-1659.8458136000004</v>
      </c>
      <c r="Q6" s="35">
        <v>-3491.2093203999989</v>
      </c>
      <c r="R6" s="35">
        <v>-5348.3724857999996</v>
      </c>
      <c r="S6" s="35">
        <v>-7420.7118950000013</v>
      </c>
      <c r="T6" s="35">
        <v>-1938.1053894000001</v>
      </c>
      <c r="U6" s="35">
        <v>-4024.009208500001</v>
      </c>
      <c r="V6" s="35">
        <v>-5830.5290000000005</v>
      </c>
      <c r="W6" s="35">
        <v>-7850.2349999999997</v>
      </c>
      <c r="X6" s="35">
        <v>-2000.7909999999999</v>
      </c>
      <c r="Y6" s="35">
        <v>-4117.7730000000001</v>
      </c>
      <c r="Z6" s="35">
        <v>-6037.8608433000018</v>
      </c>
      <c r="AA6" s="35">
        <v>-8260.616</v>
      </c>
      <c r="AB6" s="35">
        <v>-1967.31</v>
      </c>
      <c r="AC6" s="35">
        <v>-4049.7275258000004</v>
      </c>
      <c r="AD6" s="35">
        <v>-6019.5739999999996</v>
      </c>
      <c r="AE6" s="35">
        <v>-8013.3729999999996</v>
      </c>
    </row>
    <row r="7" spans="1:31">
      <c r="A7" s="6" t="s">
        <v>46</v>
      </c>
      <c r="B7" s="35">
        <v>2872.6</v>
      </c>
      <c r="C7" s="35">
        <v>3222.4</v>
      </c>
      <c r="D7" s="35">
        <v>861.03599999999994</v>
      </c>
      <c r="E7" s="35">
        <v>1737.37</v>
      </c>
      <c r="F7" s="35">
        <v>2470.02</v>
      </c>
      <c r="G7" s="35">
        <v>3241.1435098000006</v>
      </c>
      <c r="H7" s="35">
        <v>769.23861120000083</v>
      </c>
      <c r="I7" s="35">
        <v>1197.3399999999999</v>
      </c>
      <c r="J7" s="35">
        <v>1765.5</v>
      </c>
      <c r="K7" s="35">
        <v>2367.21</v>
      </c>
      <c r="L7" s="35">
        <v>550.82500000000005</v>
      </c>
      <c r="M7" s="35">
        <v>1221.6447449000002</v>
      </c>
      <c r="N7" s="35">
        <v>1896.953</v>
      </c>
      <c r="O7" s="35">
        <v>2652.66</v>
      </c>
      <c r="P7" s="35">
        <v>824.29532689999996</v>
      </c>
      <c r="Q7" s="35">
        <v>1723.4633502000011</v>
      </c>
      <c r="R7" s="35">
        <v>2648.5842918000008</v>
      </c>
      <c r="S7" s="35">
        <v>3616.1322731999981</v>
      </c>
      <c r="T7" s="35">
        <v>1030.3551447999998</v>
      </c>
      <c r="U7" s="35">
        <v>2097.5273328999988</v>
      </c>
      <c r="V7" s="35">
        <v>3042.7640000000001</v>
      </c>
      <c r="W7" s="35">
        <v>3997.4960000000001</v>
      </c>
      <c r="X7" s="35">
        <v>1054.056</v>
      </c>
      <c r="Y7" s="35">
        <v>2205.4520000000002</v>
      </c>
      <c r="Z7" s="35">
        <v>3215.9411280999966</v>
      </c>
      <c r="AA7" s="35">
        <v>4322.442</v>
      </c>
      <c r="AB7" s="35">
        <v>1106.104</v>
      </c>
      <c r="AC7" s="35">
        <v>2218.6246534999996</v>
      </c>
      <c r="AD7" s="35">
        <v>3064.8069999999998</v>
      </c>
      <c r="AE7" s="35">
        <v>4155.9319999999998</v>
      </c>
    </row>
    <row r="8" spans="1:31">
      <c r="A8" s="6" t="s">
        <v>47</v>
      </c>
      <c r="B8" s="35">
        <v>-1489.92</v>
      </c>
      <c r="C8" s="35">
        <v>-1640.86</v>
      </c>
      <c r="D8" s="35">
        <v>-424.16399999999999</v>
      </c>
      <c r="E8" s="35">
        <v>-862.66</v>
      </c>
      <c r="F8" s="35">
        <v>-1307.23</v>
      </c>
      <c r="G8" s="35">
        <v>-1698.8779041999999</v>
      </c>
      <c r="H8" s="35">
        <v>-387.8182577</v>
      </c>
      <c r="I8" s="35">
        <v>-689.53</v>
      </c>
      <c r="J8" s="35">
        <v>-1028.98</v>
      </c>
      <c r="K8" s="35">
        <v>-1354.82</v>
      </c>
      <c r="L8" s="35">
        <v>-316.733</v>
      </c>
      <c r="M8" s="35">
        <v>-650.84530840000014</v>
      </c>
      <c r="N8" s="35">
        <v>-994.94899999999996</v>
      </c>
      <c r="O8" s="35">
        <v>-1382.2470000000001</v>
      </c>
      <c r="P8" s="35">
        <v>-410.72598749999997</v>
      </c>
      <c r="Q8" s="35">
        <v>-878.84030499999994</v>
      </c>
      <c r="R8" s="35">
        <v>-1326.9303459999999</v>
      </c>
      <c r="S8" s="35">
        <v>-1828.8243716999998</v>
      </c>
      <c r="T8" s="35">
        <v>-502.6317717</v>
      </c>
      <c r="U8" s="35">
        <v>-1020.6590295000001</v>
      </c>
      <c r="V8" s="35">
        <v>-1488.3630000000001</v>
      </c>
      <c r="W8" s="35">
        <v>-1969.4010000000001</v>
      </c>
      <c r="X8" s="35">
        <v>-503.98</v>
      </c>
      <c r="Y8" s="35">
        <v>-1035.598</v>
      </c>
      <c r="Z8" s="35">
        <v>-1515.2008511000001</v>
      </c>
      <c r="AA8" s="35">
        <v>-2049.0569999999998</v>
      </c>
      <c r="AB8" s="35">
        <v>-552.91</v>
      </c>
      <c r="AC8" s="35">
        <v>-1076.7799682</v>
      </c>
      <c r="AD8" s="35">
        <v>-1644.7329999999999</v>
      </c>
      <c r="AE8" s="35">
        <v>-2156.5140000000001</v>
      </c>
    </row>
    <row r="9" spans="1:31">
      <c r="A9" s="6" t="s">
        <v>48</v>
      </c>
      <c r="B9" s="35">
        <v>-329.99</v>
      </c>
      <c r="C9" s="35">
        <v>-432.37</v>
      </c>
      <c r="D9" s="35">
        <v>-133.178</v>
      </c>
      <c r="E9" s="35">
        <v>-169.6</v>
      </c>
      <c r="F9" s="35">
        <v>-339.7</v>
      </c>
      <c r="G9" s="35">
        <v>-581.96723780000002</v>
      </c>
      <c r="H9" s="35">
        <v>-178.5471278</v>
      </c>
      <c r="I9" s="35">
        <v>-322.3</v>
      </c>
      <c r="J9" s="35">
        <v>-470.26</v>
      </c>
      <c r="K9" s="35">
        <v>-631.11</v>
      </c>
      <c r="L9" s="35">
        <v>-146.55699999999999</v>
      </c>
      <c r="M9" s="35">
        <v>-301.60244829999999</v>
      </c>
      <c r="N9" s="35">
        <v>-465.57499999999999</v>
      </c>
      <c r="O9" s="35">
        <v>-651.91499999999996</v>
      </c>
      <c r="P9" s="35">
        <v>-222.96903309999999</v>
      </c>
      <c r="Q9" s="35">
        <v>-422.03670640000001</v>
      </c>
      <c r="R9" s="35">
        <v>-623.19646450000005</v>
      </c>
      <c r="S9" s="35">
        <v>-818.52353410000001</v>
      </c>
      <c r="T9" s="35">
        <v>-229.21466819999998</v>
      </c>
      <c r="U9" s="35">
        <v>-431.06496380000004</v>
      </c>
      <c r="V9" s="35">
        <v>-657.19200000000001</v>
      </c>
      <c r="W9" s="35">
        <v>-873.11800000000005</v>
      </c>
      <c r="X9" s="35">
        <v>-278.721</v>
      </c>
      <c r="Y9" s="35">
        <v>-542.85</v>
      </c>
      <c r="Z9" s="35">
        <v>-804.40816749999999</v>
      </c>
      <c r="AA9" s="35">
        <v>-1039.8440000000001</v>
      </c>
      <c r="AB9" s="35">
        <v>-248.917</v>
      </c>
      <c r="AC9" s="35">
        <v>-498.68130239999999</v>
      </c>
      <c r="AD9" s="35">
        <v>-741.68100000000004</v>
      </c>
      <c r="AE9" s="35">
        <v>-990.90899999999999</v>
      </c>
    </row>
    <row r="10" spans="1:31">
      <c r="A10" t="s">
        <v>49</v>
      </c>
      <c r="B10" s="35">
        <v>7.73</v>
      </c>
      <c r="C10" s="35">
        <v>-6.17</v>
      </c>
      <c r="D10" s="35">
        <v>-2.5070000000000001</v>
      </c>
      <c r="E10" s="35">
        <v>-3.15</v>
      </c>
      <c r="F10" s="35">
        <v>4.42</v>
      </c>
      <c r="G10" s="35">
        <v>32.143906600000001</v>
      </c>
      <c r="H10" s="35">
        <v>1.6479131</v>
      </c>
      <c r="I10" s="35">
        <v>1.42</v>
      </c>
      <c r="J10" s="35">
        <v>1.56</v>
      </c>
      <c r="K10" s="35">
        <v>5.31</v>
      </c>
      <c r="L10" s="35">
        <v>-8.9999999999999993E-3</v>
      </c>
      <c r="M10" s="35">
        <v>-1.1375740999999999</v>
      </c>
      <c r="N10" s="35">
        <v>14.497</v>
      </c>
      <c r="O10" s="35">
        <v>-26.920999999999999</v>
      </c>
      <c r="P10" s="35">
        <v>7.9655368999999991</v>
      </c>
      <c r="Q10" s="35">
        <v>-28.003087000000001</v>
      </c>
      <c r="R10" s="35">
        <v>-27.023841499999996</v>
      </c>
      <c r="S10" s="35">
        <v>-13.367156799999997</v>
      </c>
      <c r="T10" s="35">
        <v>2.1031095999999998</v>
      </c>
      <c r="U10" s="35">
        <v>-0.23341420000000024</v>
      </c>
      <c r="V10" s="35">
        <v>-4.1749999999999998</v>
      </c>
      <c r="W10" s="35">
        <v>-1.133</v>
      </c>
      <c r="X10" s="35">
        <v>-0.60099999999999998</v>
      </c>
      <c r="Y10" s="35">
        <v>-3.3460000000000001</v>
      </c>
      <c r="Z10" s="35">
        <v>-4.9607559999999999</v>
      </c>
      <c r="AA10" s="35">
        <v>-2.9870000000000001</v>
      </c>
      <c r="AB10" s="35">
        <v>1.4850000000000001</v>
      </c>
      <c r="AC10" s="35">
        <v>2.2008314000000002</v>
      </c>
      <c r="AD10" s="35">
        <v>3.5779999999999998</v>
      </c>
      <c r="AE10" s="35">
        <v>7.8739999999999997</v>
      </c>
    </row>
    <row r="11" spans="1:31">
      <c r="A11" t="s">
        <v>11</v>
      </c>
      <c r="B11" s="35">
        <v>1060.42</v>
      </c>
      <c r="C11" s="35">
        <v>1143</v>
      </c>
      <c r="D11" s="35">
        <v>301.18599999999998</v>
      </c>
      <c r="E11" s="35">
        <v>701.96</v>
      </c>
      <c r="F11" s="35">
        <v>827.51</v>
      </c>
      <c r="G11" s="35">
        <v>992.44699540000192</v>
      </c>
      <c r="H11" s="35">
        <v>205.07019600000064</v>
      </c>
      <c r="I11" s="35">
        <v>186.94</v>
      </c>
      <c r="J11" s="35">
        <v>267.82</v>
      </c>
      <c r="K11" s="35">
        <v>386.59</v>
      </c>
      <c r="L11" s="35">
        <v>87.525000000000006</v>
      </c>
      <c r="M11" s="35">
        <v>268.05911009999909</v>
      </c>
      <c r="N11" s="35">
        <v>450.92700000000002</v>
      </c>
      <c r="O11" s="35">
        <v>591.577</v>
      </c>
      <c r="P11" s="35">
        <v>198.56584320000016</v>
      </c>
      <c r="Q11" s="35">
        <v>394.5832518000002</v>
      </c>
      <c r="R11" s="35">
        <v>671.43363979999992</v>
      </c>
      <c r="S11" s="35">
        <v>955.41721060000123</v>
      </c>
      <c r="T11" s="35">
        <v>300.61137969999982</v>
      </c>
      <c r="U11" s="35">
        <v>645.56992539999908</v>
      </c>
      <c r="V11" s="35">
        <v>893.03499999999997</v>
      </c>
      <c r="W11" s="35">
        <v>1153.8430000000001</v>
      </c>
      <c r="X11" s="35">
        <v>270.75400000000002</v>
      </c>
      <c r="Y11" s="35">
        <v>623.65899999999999</v>
      </c>
      <c r="Z11" s="35">
        <v>891.37135349999642</v>
      </c>
      <c r="AA11" s="35">
        <v>1230.5540000000001</v>
      </c>
      <c r="AB11" s="35">
        <v>305.762</v>
      </c>
      <c r="AC11" s="35">
        <v>645.36421430000087</v>
      </c>
      <c r="AD11" s="35">
        <v>681.971</v>
      </c>
      <c r="AE11" s="35">
        <v>1016.383</v>
      </c>
    </row>
    <row r="12" spans="1:31" s="11" customFormat="1">
      <c r="A12" t="s">
        <v>50</v>
      </c>
      <c r="B12" s="35">
        <v>-8.73</v>
      </c>
      <c r="C12" s="35">
        <v>-8.99</v>
      </c>
      <c r="D12" s="35">
        <v>-2.931</v>
      </c>
      <c r="E12" s="35">
        <v>-3.78</v>
      </c>
      <c r="F12" s="35">
        <v>-7.28</v>
      </c>
      <c r="G12" s="35">
        <v>-14.768527500000097</v>
      </c>
      <c r="H12" s="35">
        <v>-1.9250151999997911</v>
      </c>
      <c r="I12" s="35">
        <v>-9.98</v>
      </c>
      <c r="J12" s="35">
        <v>-18.3</v>
      </c>
      <c r="K12" s="35">
        <v>-23.79</v>
      </c>
      <c r="L12" s="35">
        <v>-4.3310000000000004</v>
      </c>
      <c r="M12" s="35">
        <v>-9.3390486000000692</v>
      </c>
      <c r="N12" s="35">
        <v>-14.462999999999999</v>
      </c>
      <c r="O12" s="35">
        <v>-4.1500000000000004</v>
      </c>
      <c r="P12" s="35">
        <v>4.5683181999999984</v>
      </c>
      <c r="Q12" s="35">
        <v>-3.4700738000000166</v>
      </c>
      <c r="R12" s="35">
        <v>-25.132567199999976</v>
      </c>
      <c r="S12" s="35">
        <v>-60.64766080000004</v>
      </c>
      <c r="T12" s="35">
        <v>-38.965725099999993</v>
      </c>
      <c r="U12" s="35">
        <v>-62.857871299999942</v>
      </c>
      <c r="V12" s="35">
        <v>-96.067999999999998</v>
      </c>
      <c r="W12" s="35">
        <v>-120.505</v>
      </c>
      <c r="X12" s="35">
        <v>-33.375</v>
      </c>
      <c r="Y12" s="35">
        <v>-73.256</v>
      </c>
      <c r="Z12" s="35">
        <v>-102.2480331</v>
      </c>
      <c r="AA12" s="35">
        <v>-133.465</v>
      </c>
      <c r="AB12" s="35">
        <v>-21.172999999999998</v>
      </c>
      <c r="AC12" s="35">
        <v>-42.705289600000015</v>
      </c>
      <c r="AD12" s="35">
        <v>-63.856999999999999</v>
      </c>
      <c r="AE12" s="35">
        <v>-81.994</v>
      </c>
    </row>
    <row r="13" spans="1:31" s="11" customFormat="1">
      <c r="A13" t="s">
        <v>51</v>
      </c>
      <c r="B13" s="35">
        <v>1051.69</v>
      </c>
      <c r="C13" s="35">
        <v>1134.01</v>
      </c>
      <c r="D13" s="35">
        <v>298.255</v>
      </c>
      <c r="E13" s="35">
        <v>698.18</v>
      </c>
      <c r="F13" s="35">
        <v>820.22</v>
      </c>
      <c r="G13" s="35">
        <v>977.67846790000181</v>
      </c>
      <c r="H13" s="35">
        <v>203.14518080000084</v>
      </c>
      <c r="I13" s="35">
        <v>176.96</v>
      </c>
      <c r="J13" s="35">
        <v>249.52</v>
      </c>
      <c r="K13" s="35">
        <v>362.81</v>
      </c>
      <c r="L13" s="35">
        <v>83.192999999999998</v>
      </c>
      <c r="M13" s="35">
        <v>258.72006149999902</v>
      </c>
      <c r="N13" s="35">
        <v>436.464</v>
      </c>
      <c r="O13" s="35">
        <v>587.42700000000002</v>
      </c>
      <c r="P13" s="35">
        <v>203.13416140000032</v>
      </c>
      <c r="Q13" s="35">
        <v>391.11317799999995</v>
      </c>
      <c r="R13" s="35">
        <v>646.30107259999875</v>
      </c>
      <c r="S13" s="35">
        <v>894.76954979999698</v>
      </c>
      <c r="T13" s="35">
        <v>261.64565459999989</v>
      </c>
      <c r="U13" s="35">
        <v>582.71205409999902</v>
      </c>
      <c r="V13" s="35">
        <v>796.96699999999998</v>
      </c>
      <c r="W13" s="35">
        <v>1033.338</v>
      </c>
      <c r="X13" s="35">
        <v>237.37899999999999</v>
      </c>
      <c r="Y13" s="35">
        <v>550.40300000000002</v>
      </c>
      <c r="Z13" s="35">
        <v>789.12332039999865</v>
      </c>
      <c r="AA13" s="35">
        <v>1097.088</v>
      </c>
      <c r="AB13" s="35">
        <v>284.589</v>
      </c>
      <c r="AC13" s="35">
        <v>602.65892470000063</v>
      </c>
      <c r="AD13" s="35">
        <v>618.11400000000003</v>
      </c>
      <c r="AE13" s="35">
        <v>934.38900000000001</v>
      </c>
    </row>
    <row r="14" spans="1:31">
      <c r="A14" t="s">
        <v>27</v>
      </c>
      <c r="B14" s="35">
        <v>-265.39</v>
      </c>
      <c r="C14" s="35">
        <v>-181.61</v>
      </c>
      <c r="D14" s="35">
        <v>-57.23</v>
      </c>
      <c r="E14" s="35">
        <v>-331.43</v>
      </c>
      <c r="F14" s="35">
        <v>-325.11</v>
      </c>
      <c r="G14" s="35">
        <v>-314.21522520000099</v>
      </c>
      <c r="H14" s="35">
        <v>-44.104668700000047</v>
      </c>
      <c r="I14" s="35">
        <v>-45.9</v>
      </c>
      <c r="J14" s="35">
        <v>-41.72</v>
      </c>
      <c r="K14" s="35">
        <v>-85.05</v>
      </c>
      <c r="L14" s="35">
        <v>-27.798999999999999</v>
      </c>
      <c r="M14" s="35">
        <v>-35.473242199999675</v>
      </c>
      <c r="N14" s="35">
        <v>-78.203000000000003</v>
      </c>
      <c r="O14" s="35">
        <v>-100.639</v>
      </c>
      <c r="P14" s="35">
        <v>-48.179786599999993</v>
      </c>
      <c r="Q14" s="35">
        <v>-104.2136349</v>
      </c>
      <c r="R14" s="35">
        <v>-164.23780640000001</v>
      </c>
      <c r="S14" s="35">
        <v>-208.65906720000001</v>
      </c>
      <c r="T14" s="35">
        <v>-71.397596800000002</v>
      </c>
      <c r="U14" s="35">
        <v>-135.608542</v>
      </c>
      <c r="V14" s="35">
        <v>-190.636</v>
      </c>
      <c r="W14" s="35">
        <v>-258.78300000000002</v>
      </c>
      <c r="X14" s="35">
        <v>-66.277000000000001</v>
      </c>
      <c r="Y14" s="35">
        <v>-149.245</v>
      </c>
      <c r="Z14" s="35">
        <v>-201.23749860000001</v>
      </c>
      <c r="AA14" s="35">
        <v>-294.54899999999998</v>
      </c>
      <c r="AB14" s="35">
        <v>-85.674999999999997</v>
      </c>
      <c r="AC14" s="35">
        <v>-186.91789809999997</v>
      </c>
      <c r="AD14" s="35">
        <v>-162.41300000000001</v>
      </c>
      <c r="AE14" s="35">
        <v>-198.34200000000001</v>
      </c>
    </row>
    <row r="15" spans="1:31">
      <c r="A15" s="12" t="s">
        <v>26</v>
      </c>
      <c r="B15" s="48">
        <v>786.29</v>
      </c>
      <c r="C15" s="48">
        <v>952.4</v>
      </c>
      <c r="D15" s="48">
        <v>241.02600000000001</v>
      </c>
      <c r="E15" s="48">
        <v>366.75</v>
      </c>
      <c r="F15" s="48">
        <v>495.11</v>
      </c>
      <c r="G15" s="48">
        <v>663.46324270000082</v>
      </c>
      <c r="H15" s="48">
        <v>159.0405121000008</v>
      </c>
      <c r="I15" s="48">
        <v>131.07</v>
      </c>
      <c r="J15" s="48">
        <v>207.8</v>
      </c>
      <c r="K15" s="48">
        <v>277.76</v>
      </c>
      <c r="L15" s="48">
        <v>55.395000000000003</v>
      </c>
      <c r="M15" s="48">
        <v>223.24681929999934</v>
      </c>
      <c r="N15" s="48">
        <v>358.26100000000002</v>
      </c>
      <c r="O15" s="48">
        <v>486.78800000000001</v>
      </c>
      <c r="P15" s="48">
        <v>154.95435450000031</v>
      </c>
      <c r="Q15" s="48">
        <v>286.89954310000007</v>
      </c>
      <c r="R15" s="48">
        <v>482.0632662999991</v>
      </c>
      <c r="S15" s="48">
        <v>686.11048259999961</v>
      </c>
      <c r="T15" s="48">
        <v>190.24821859999992</v>
      </c>
      <c r="U15" s="48">
        <v>447.10351209999953</v>
      </c>
      <c r="V15" s="48">
        <v>606.33100000000002</v>
      </c>
      <c r="W15" s="48">
        <v>774.55499999999995</v>
      </c>
      <c r="X15" s="48">
        <v>171.10300000000001</v>
      </c>
      <c r="Y15" s="48">
        <v>401.15800000000002</v>
      </c>
      <c r="Z15" s="48">
        <v>587.88582179999912</v>
      </c>
      <c r="AA15" s="48">
        <v>802.53899999999999</v>
      </c>
      <c r="AB15" s="48">
        <v>198.91399999999999</v>
      </c>
      <c r="AC15" s="48">
        <v>415.74102660000108</v>
      </c>
      <c r="AD15" s="48">
        <v>455.70100000000002</v>
      </c>
      <c r="AE15" s="48">
        <v>736.04700000000003</v>
      </c>
    </row>
    <row r="16" spans="1:31">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row>
    <row r="17" spans="1:31">
      <c r="A17" s="6" t="s">
        <v>215</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row>
    <row r="18" spans="1:31">
      <c r="A18" s="6" t="s">
        <v>216</v>
      </c>
      <c r="B18" s="35">
        <v>42.15</v>
      </c>
      <c r="C18" s="35">
        <v>-46.91</v>
      </c>
      <c r="D18" s="35">
        <v>18.09</v>
      </c>
      <c r="E18" s="35">
        <v>-41.5</v>
      </c>
      <c r="F18" s="35">
        <v>-90.89</v>
      </c>
      <c r="G18" s="35">
        <v>-33.159999999999997</v>
      </c>
      <c r="H18" s="35">
        <v>2.2599999999999998</v>
      </c>
      <c r="I18" s="35">
        <v>38.44</v>
      </c>
      <c r="J18" s="35">
        <v>69.16</v>
      </c>
      <c r="K18" s="35">
        <v>82.57</v>
      </c>
      <c r="L18" s="35">
        <v>46.253</v>
      </c>
      <c r="M18" s="35">
        <v>78.994651800000014</v>
      </c>
      <c r="N18" s="35">
        <v>69.947999999999993</v>
      </c>
      <c r="O18" s="35">
        <v>141.422</v>
      </c>
      <c r="P18" s="35">
        <v>26.165076199999998</v>
      </c>
      <c r="Q18" s="35">
        <v>84.746249399999996</v>
      </c>
      <c r="R18" s="35">
        <v>-146.00124600000001</v>
      </c>
      <c r="S18" s="35">
        <v>-151.92756580000002</v>
      </c>
      <c r="T18" s="35">
        <v>-1.3137265999999999</v>
      </c>
      <c r="U18" s="35">
        <v>-2.1551543</v>
      </c>
      <c r="V18" s="35">
        <v>1.5449999999999999</v>
      </c>
      <c r="W18" s="35">
        <v>3.7370000000000001</v>
      </c>
      <c r="X18" s="35">
        <v>-3.0590000000000002</v>
      </c>
      <c r="Y18" s="35">
        <v>1.9E-2</v>
      </c>
      <c r="Z18" s="35">
        <v>-2.4572253000000002</v>
      </c>
      <c r="AA18" s="35">
        <v>106.19499999999999</v>
      </c>
      <c r="AB18" s="35">
        <v>5.9429999999999996</v>
      </c>
      <c r="AC18" s="35">
        <v>6.8956310000000007</v>
      </c>
      <c r="AD18" s="35">
        <v>33.003999999999998</v>
      </c>
      <c r="AE18" s="35">
        <v>7.8559999999999999</v>
      </c>
    </row>
    <row r="19" spans="1:31">
      <c r="A19" s="6" t="s">
        <v>217</v>
      </c>
      <c r="B19" s="35">
        <v>-10.33</v>
      </c>
      <c r="C19" s="35">
        <v>10.25</v>
      </c>
      <c r="D19" s="35">
        <v>-3.97</v>
      </c>
      <c r="E19" s="35">
        <v>9.8699999999999992</v>
      </c>
      <c r="F19" s="35">
        <v>19.82</v>
      </c>
      <c r="G19" s="35">
        <v>6.46</v>
      </c>
      <c r="H19" s="35">
        <v>-0.88</v>
      </c>
      <c r="I19" s="35">
        <v>-4.4000000000000004</v>
      </c>
      <c r="J19" s="35">
        <v>-8.4600000000000009</v>
      </c>
      <c r="K19" s="35">
        <f>-7.78</f>
        <v>-7.78</v>
      </c>
      <c r="L19" s="35">
        <v>-5.9390000000000001</v>
      </c>
      <c r="M19" s="35">
        <v>-10.506199800000001</v>
      </c>
      <c r="N19" s="35">
        <v>-9.1509999999999998</v>
      </c>
      <c r="O19" s="35">
        <v>-17.911999999999999</v>
      </c>
      <c r="P19" s="35">
        <v>-4.5324732999999995</v>
      </c>
      <c r="Q19" s="35">
        <v>-13.900600300000001</v>
      </c>
      <c r="R19" s="35">
        <v>13.976420599999999</v>
      </c>
      <c r="S19" s="35">
        <v>14.288758700000001</v>
      </c>
      <c r="T19" s="35">
        <v>2.2623209000000002</v>
      </c>
      <c r="U19" s="35">
        <v>0.43018380000000001</v>
      </c>
      <c r="V19" s="35">
        <v>-0.70499999999999996</v>
      </c>
      <c r="W19" s="35">
        <v>-0.95599999999999996</v>
      </c>
      <c r="X19" s="35">
        <v>0.878</v>
      </c>
      <c r="Y19" s="35">
        <v>-0.02</v>
      </c>
      <c r="Z19" s="35">
        <v>0.61360740000000003</v>
      </c>
      <c r="AA19" s="35">
        <v>-12.948</v>
      </c>
      <c r="AB19" s="35">
        <v>-1.9910000000000001</v>
      </c>
      <c r="AC19" s="35">
        <v>-1.7254909</v>
      </c>
      <c r="AD19" s="35">
        <v>-5.1040000000000001</v>
      </c>
      <c r="AE19" s="35">
        <v>-1.6890000000000001</v>
      </c>
    </row>
    <row r="20" spans="1:31">
      <c r="A20" s="12" t="s">
        <v>15</v>
      </c>
      <c r="B20" s="48">
        <v>31.83</v>
      </c>
      <c r="C20" s="48">
        <v>-36.659999999999997</v>
      </c>
      <c r="D20" s="48">
        <v>14.13</v>
      </c>
      <c r="E20" s="48">
        <v>-31.63</v>
      </c>
      <c r="F20" s="48">
        <v>-71.069999999999993</v>
      </c>
      <c r="G20" s="48">
        <v>-26.7</v>
      </c>
      <c r="H20" s="48">
        <v>1.38</v>
      </c>
      <c r="I20" s="48">
        <v>34.04</v>
      </c>
      <c r="J20" s="48">
        <v>60.71</v>
      </c>
      <c r="K20" s="48">
        <v>74.790000000000006</v>
      </c>
      <c r="L20" s="48">
        <v>40.314999999999998</v>
      </c>
      <c r="M20" s="48">
        <v>68.488452000000009</v>
      </c>
      <c r="N20" s="48">
        <v>60.798000000000002</v>
      </c>
      <c r="O20" s="48">
        <v>123.51</v>
      </c>
      <c r="P20" s="48">
        <v>21.632602899999998</v>
      </c>
      <c r="Q20" s="48">
        <v>70.845649100000003</v>
      </c>
      <c r="R20" s="48">
        <v>-132.0248254</v>
      </c>
      <c r="S20" s="48">
        <v>-137.63880710000004</v>
      </c>
      <c r="T20" s="48">
        <v>0.94859430000000033</v>
      </c>
      <c r="U20" s="48">
        <v>-1.7249705</v>
      </c>
      <c r="V20" s="48">
        <v>0.84</v>
      </c>
      <c r="W20" s="48">
        <v>2.7810000000000001</v>
      </c>
      <c r="X20" s="48">
        <v>-2.181</v>
      </c>
      <c r="Y20" s="48">
        <v>-1E-3</v>
      </c>
      <c r="Z20" s="48">
        <v>-1.8436179000000001</v>
      </c>
      <c r="AA20" s="48">
        <v>93.247</v>
      </c>
      <c r="AB20" s="48">
        <v>3.952</v>
      </c>
      <c r="AC20" s="48">
        <v>5.1701401000000011</v>
      </c>
      <c r="AD20" s="48">
        <v>27.9</v>
      </c>
      <c r="AE20" s="48">
        <v>6.1669999999999998</v>
      </c>
    </row>
    <row r="21" spans="1:31">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row>
    <row r="22" spans="1:31">
      <c r="A22" s="6" t="s">
        <v>218</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row>
    <row r="23" spans="1:31">
      <c r="A23" s="6" t="s">
        <v>411</v>
      </c>
      <c r="B23" s="35"/>
      <c r="C23" s="35"/>
      <c r="D23" s="35"/>
      <c r="E23" s="35"/>
      <c r="F23" s="35"/>
      <c r="G23" s="35"/>
      <c r="H23" s="35"/>
      <c r="I23" s="35"/>
      <c r="J23" s="35"/>
      <c r="K23" s="35"/>
      <c r="L23" s="35"/>
      <c r="M23" s="35"/>
      <c r="N23" s="35"/>
      <c r="O23" s="35"/>
      <c r="P23" s="35"/>
      <c r="Q23" s="35"/>
      <c r="R23" s="35"/>
      <c r="S23" s="35"/>
      <c r="T23" s="35"/>
      <c r="U23" s="35">
        <v>1.772</v>
      </c>
      <c r="V23" s="35">
        <v>4.4370000000000003</v>
      </c>
      <c r="W23" s="35">
        <v>-14.992000000000001</v>
      </c>
      <c r="X23" s="35">
        <v>6.8940000000000001</v>
      </c>
      <c r="Y23" s="35">
        <v>3.8889999999999998</v>
      </c>
      <c r="Z23" s="35">
        <v>-10.178000000000001</v>
      </c>
      <c r="AA23" s="35">
        <v>1.5649999999999999</v>
      </c>
      <c r="AB23" s="35">
        <v>1.2450000000000001</v>
      </c>
      <c r="AC23" s="35">
        <v>-5.7729999999999997</v>
      </c>
      <c r="AD23" s="35">
        <v>-1.3360000000000001</v>
      </c>
      <c r="AE23" s="35">
        <v>1.8089999999999999</v>
      </c>
    </row>
    <row r="24" spans="1:31">
      <c r="A24" s="6" t="s">
        <v>433</v>
      </c>
      <c r="B24" s="35"/>
      <c r="C24" s="35"/>
      <c r="D24" s="35"/>
      <c r="E24" s="35"/>
      <c r="F24" s="35"/>
      <c r="G24" s="35"/>
      <c r="H24" s="35"/>
      <c r="I24" s="35"/>
      <c r="J24" s="35"/>
      <c r="K24" s="35"/>
      <c r="L24" s="35"/>
      <c r="M24" s="35"/>
      <c r="N24" s="35"/>
      <c r="O24" s="35"/>
      <c r="P24" s="35"/>
      <c r="Q24" s="35"/>
      <c r="R24" s="35"/>
      <c r="S24" s="35"/>
      <c r="T24" s="35"/>
      <c r="U24" s="35"/>
      <c r="V24" s="35"/>
      <c r="W24" s="35"/>
      <c r="X24" s="35">
        <v>-1.4470000000000001</v>
      </c>
      <c r="Y24" s="35">
        <v>61.14</v>
      </c>
      <c r="Z24" s="35">
        <v>-4.1749999999999998</v>
      </c>
      <c r="AA24" s="35">
        <v>1.8779999999999999</v>
      </c>
      <c r="AB24" s="35">
        <v>44.218000000000004</v>
      </c>
      <c r="AC24" s="35">
        <v>61.759</v>
      </c>
      <c r="AD24" s="35">
        <v>93.564999999999998</v>
      </c>
      <c r="AE24" s="35">
        <v>161.82599999999999</v>
      </c>
    </row>
    <row r="25" spans="1:31" ht="29">
      <c r="A25" s="6" t="s">
        <v>219</v>
      </c>
      <c r="B25" s="35">
        <v>15.22</v>
      </c>
      <c r="C25" s="35">
        <v>149.82</v>
      </c>
      <c r="D25" s="35">
        <v>94.03</v>
      </c>
      <c r="E25" s="35">
        <v>125.27</v>
      </c>
      <c r="F25" s="35">
        <v>176.82</v>
      </c>
      <c r="G25" s="35">
        <v>100.61</v>
      </c>
      <c r="H25" s="35">
        <v>184.8</v>
      </c>
      <c r="I25" s="35">
        <v>-21.41</v>
      </c>
      <c r="J25" s="35">
        <v>-62.49</v>
      </c>
      <c r="K25" s="35">
        <v>-262.64</v>
      </c>
      <c r="L25" s="35">
        <v>115.26600000000001</v>
      </c>
      <c r="M25" s="35">
        <v>51.013976500000005</v>
      </c>
      <c r="N25" s="35">
        <v>95.585999999999999</v>
      </c>
      <c r="O25" s="35">
        <v>154.02600000000001</v>
      </c>
      <c r="P25" s="35">
        <v>49.239709900000008</v>
      </c>
      <c r="Q25" s="35">
        <v>274.3987644</v>
      </c>
      <c r="R25" s="35">
        <v>392.55311479999995</v>
      </c>
      <c r="S25" s="35">
        <v>360.45731260000002</v>
      </c>
      <c r="T25" s="35">
        <v>23.804548099999998</v>
      </c>
      <c r="U25" s="35">
        <v>223.57061880000001</v>
      </c>
      <c r="V25" s="35">
        <v>160.44499999999999</v>
      </c>
      <c r="W25" s="35">
        <v>-138.161</v>
      </c>
      <c r="X25" s="35">
        <v>224.71299999999999</v>
      </c>
      <c r="Y25" s="35">
        <v>101.91500000000001</v>
      </c>
      <c r="Z25" s="35">
        <v>64.685185099999998</v>
      </c>
      <c r="AA25" s="35">
        <v>329.15100000000001</v>
      </c>
      <c r="AB25" s="35">
        <v>-495.64</v>
      </c>
      <c r="AC25" s="35">
        <v>-554.8069402000001</v>
      </c>
      <c r="AD25" s="35">
        <v>-643.18799999999999</v>
      </c>
      <c r="AE25" s="35">
        <v>-844.77700000000004</v>
      </c>
    </row>
    <row r="26" spans="1:31">
      <c r="A26" s="6" t="s">
        <v>445</v>
      </c>
      <c r="B26" s="35"/>
      <c r="C26" s="35"/>
      <c r="D26" s="35"/>
      <c r="E26" s="35"/>
      <c r="F26" s="35"/>
      <c r="G26" s="35"/>
      <c r="H26" s="35"/>
      <c r="I26" s="35"/>
      <c r="J26" s="35"/>
      <c r="K26" s="35"/>
      <c r="L26" s="35"/>
      <c r="M26" s="35"/>
      <c r="N26" s="35"/>
      <c r="O26" s="35"/>
      <c r="P26" s="35"/>
      <c r="Q26" s="35"/>
      <c r="R26" s="35"/>
      <c r="S26" s="35"/>
      <c r="T26" s="35"/>
      <c r="U26" s="35"/>
      <c r="V26" s="35"/>
      <c r="W26" s="35"/>
      <c r="X26" s="35">
        <v>15.47</v>
      </c>
      <c r="Y26" s="35">
        <v>25.045999999999999</v>
      </c>
      <c r="Z26" s="35">
        <v>44.603999999999999</v>
      </c>
      <c r="AA26" s="35">
        <v>35.334000000000003</v>
      </c>
      <c r="AB26" s="35">
        <v>0.40500000000000003</v>
      </c>
      <c r="AC26" s="35">
        <v>8.1229999999999993</v>
      </c>
      <c r="AD26" s="35">
        <v>6.3869999999999996</v>
      </c>
      <c r="AE26" s="35">
        <v>2.8740000000000001</v>
      </c>
    </row>
    <row r="27" spans="1:31">
      <c r="A27" s="6" t="s">
        <v>220</v>
      </c>
      <c r="B27" s="35">
        <v>0</v>
      </c>
      <c r="C27" s="35">
        <v>0</v>
      </c>
      <c r="D27" s="35">
        <v>0</v>
      </c>
      <c r="E27" s="35">
        <v>0</v>
      </c>
      <c r="F27" s="35">
        <v>0</v>
      </c>
      <c r="G27" s="35">
        <v>0</v>
      </c>
      <c r="H27" s="35">
        <v>0</v>
      </c>
      <c r="I27" s="35">
        <v>0</v>
      </c>
      <c r="J27" s="35">
        <v>0</v>
      </c>
      <c r="K27" s="35">
        <v>0</v>
      </c>
      <c r="L27" s="35">
        <v>0</v>
      </c>
      <c r="M27" s="35">
        <v>0</v>
      </c>
      <c r="N27" s="35">
        <v>0</v>
      </c>
      <c r="O27" s="35">
        <v>0</v>
      </c>
      <c r="P27" s="35">
        <v>0</v>
      </c>
      <c r="Q27" s="35">
        <v>0</v>
      </c>
      <c r="R27" s="35">
        <v>0</v>
      </c>
      <c r="S27" s="35">
        <v>0</v>
      </c>
      <c r="T27" s="35">
        <v>0</v>
      </c>
      <c r="U27" s="35">
        <v>-10.416</v>
      </c>
      <c r="V27" s="35">
        <v>-11.49</v>
      </c>
      <c r="W27" s="35">
        <v>13.381</v>
      </c>
      <c r="X27" s="35">
        <v>-19.606000000000002</v>
      </c>
      <c r="Y27" s="35">
        <v>-32.64</v>
      </c>
      <c r="Z27" s="35">
        <v>-7.4980000000000011</v>
      </c>
      <c r="AA27" s="35">
        <v>-32.418999999999997</v>
      </c>
      <c r="AB27" s="35">
        <v>15.234</v>
      </c>
      <c r="AC27" s="35">
        <v>24.35</v>
      </c>
      <c r="AD27" s="35">
        <v>19.556999999999999</v>
      </c>
      <c r="AE27" s="35">
        <v>4.5819999999999999</v>
      </c>
    </row>
    <row r="28" spans="1:31">
      <c r="A28" s="12" t="s">
        <v>15</v>
      </c>
      <c r="B28" s="117">
        <v>15.22</v>
      </c>
      <c r="C28" s="117">
        <v>149.82</v>
      </c>
      <c r="D28" s="117">
        <v>94.03</v>
      </c>
      <c r="E28" s="117">
        <v>125.27</v>
      </c>
      <c r="F28" s="117">
        <v>176.82</v>
      </c>
      <c r="G28" s="117">
        <v>100.61</v>
      </c>
      <c r="H28" s="117">
        <v>184.8</v>
      </c>
      <c r="I28" s="117">
        <v>-21.41</v>
      </c>
      <c r="J28" s="117">
        <v>-62.49</v>
      </c>
      <c r="K28" s="117">
        <v>-262.64</v>
      </c>
      <c r="L28" s="117">
        <v>115.26600000000001</v>
      </c>
      <c r="M28" s="117">
        <v>51.013976500000005</v>
      </c>
      <c r="N28" s="117">
        <v>95.585999999999999</v>
      </c>
      <c r="O28" s="117">
        <v>154.02600000000001</v>
      </c>
      <c r="P28" s="117">
        <v>49.239709900000008</v>
      </c>
      <c r="Q28" s="117">
        <v>274.3987644</v>
      </c>
      <c r="R28" s="117">
        <v>392.55311479999995</v>
      </c>
      <c r="S28" s="117">
        <v>360.45731260000002</v>
      </c>
      <c r="T28" s="117">
        <v>23.804548099999998</v>
      </c>
      <c r="U28" s="117">
        <v>214.9266188</v>
      </c>
      <c r="V28" s="117">
        <v>153.392</v>
      </c>
      <c r="W28" s="117">
        <v>-139.77199999999999</v>
      </c>
      <c r="X28" s="117">
        <v>226.024</v>
      </c>
      <c r="Y28" s="117">
        <v>159.35</v>
      </c>
      <c r="Z28" s="117">
        <v>87.438185099999984</v>
      </c>
      <c r="AA28" s="117">
        <v>335.50900000000001</v>
      </c>
      <c r="AB28" s="117">
        <v>-434.53800000000001</v>
      </c>
      <c r="AC28" s="117">
        <v>-466.3479402000001</v>
      </c>
      <c r="AD28" s="117">
        <v>-525.01499999999999</v>
      </c>
      <c r="AE28" s="117">
        <v>-673.68600000000004</v>
      </c>
    </row>
    <row r="29" spans="1:31">
      <c r="A29" s="8" t="s">
        <v>221</v>
      </c>
      <c r="B29" s="35">
        <v>47.05</v>
      </c>
      <c r="C29" s="35">
        <v>113.16</v>
      </c>
      <c r="D29" s="35">
        <v>108.16</v>
      </c>
      <c r="E29" s="45">
        <v>93.64</v>
      </c>
      <c r="F29" s="45">
        <v>105.76</v>
      </c>
      <c r="G29" s="45">
        <v>73.91</v>
      </c>
      <c r="H29" s="45">
        <v>186.18</v>
      </c>
      <c r="I29" s="45">
        <v>12.63</v>
      </c>
      <c r="J29" s="45">
        <v>-1.78</v>
      </c>
      <c r="K29" s="45">
        <v>-187.85</v>
      </c>
      <c r="L29" s="45">
        <v>155.58000000000001</v>
      </c>
      <c r="M29" s="45">
        <v>119.50242850000001</v>
      </c>
      <c r="N29" s="45">
        <v>156.38300000000001</v>
      </c>
      <c r="O29" s="45">
        <v>277.536</v>
      </c>
      <c r="P29" s="45">
        <v>70.872312800000003</v>
      </c>
      <c r="Q29" s="45">
        <v>345.24441350000001</v>
      </c>
      <c r="R29" s="45">
        <v>260.52828939999995</v>
      </c>
      <c r="S29" s="45">
        <v>222.81850549999999</v>
      </c>
      <c r="T29" s="45">
        <v>24.753142399999998</v>
      </c>
      <c r="U29" s="45">
        <v>213.20164829999999</v>
      </c>
      <c r="V29" s="45">
        <v>154.232</v>
      </c>
      <c r="W29" s="45">
        <v>-136.99199999999999</v>
      </c>
      <c r="X29" s="45">
        <v>223.84299999999999</v>
      </c>
      <c r="Y29" s="45">
        <v>159.34899999999999</v>
      </c>
      <c r="Z29" s="45">
        <v>85.594567199999986</v>
      </c>
      <c r="AA29" s="45">
        <v>428.75599999999997</v>
      </c>
      <c r="AB29" s="45">
        <v>-430.58600000000001</v>
      </c>
      <c r="AC29" s="45">
        <v>-461.17780010000007</v>
      </c>
      <c r="AD29" s="45">
        <v>-497.11500000000001</v>
      </c>
      <c r="AE29" s="45">
        <v>-667.51900000000001</v>
      </c>
    </row>
    <row r="30" spans="1:31">
      <c r="A30" s="12" t="s">
        <v>222</v>
      </c>
      <c r="B30" s="48">
        <v>833.34</v>
      </c>
      <c r="C30" s="48">
        <v>1065.56</v>
      </c>
      <c r="D30" s="48">
        <v>349.18</v>
      </c>
      <c r="E30" s="48">
        <v>460.39</v>
      </c>
      <c r="F30" s="48">
        <v>600.87</v>
      </c>
      <c r="G30" s="48">
        <v>737.37</v>
      </c>
      <c r="H30" s="48">
        <v>345.22</v>
      </c>
      <c r="I30" s="48">
        <v>143.69999999999999</v>
      </c>
      <c r="J30" s="48">
        <v>206.02</v>
      </c>
      <c r="K30" s="48">
        <v>89.91</v>
      </c>
      <c r="L30" s="48">
        <v>210.97499999999999</v>
      </c>
      <c r="M30" s="48">
        <v>342.74924779999935</v>
      </c>
      <c r="N30" s="48">
        <v>514.64400000000001</v>
      </c>
      <c r="O30" s="48">
        <v>764.32500000000005</v>
      </c>
      <c r="P30" s="48">
        <v>225.82666730000031</v>
      </c>
      <c r="Q30" s="48">
        <v>632.14395660000014</v>
      </c>
      <c r="R30" s="48">
        <v>742.59155569999905</v>
      </c>
      <c r="S30" s="48">
        <v>908.92898809999963</v>
      </c>
      <c r="T30" s="48">
        <v>215.00136099999992</v>
      </c>
      <c r="U30" s="48">
        <v>660.30516039999952</v>
      </c>
      <c r="V30" s="48">
        <v>760.56299999999999</v>
      </c>
      <c r="W30" s="48">
        <v>637.56299999999999</v>
      </c>
      <c r="X30" s="48">
        <v>394.94600000000003</v>
      </c>
      <c r="Y30" s="48">
        <v>560.50699999999995</v>
      </c>
      <c r="Z30" s="48">
        <v>673.48038899999915</v>
      </c>
      <c r="AA30" s="48">
        <v>1231.2950000000001</v>
      </c>
      <c r="AB30" s="48">
        <v>-231.672</v>
      </c>
      <c r="AC30" s="48">
        <v>-45.436773499998992</v>
      </c>
      <c r="AD30" s="48">
        <v>-41.414000000000001</v>
      </c>
      <c r="AE30" s="48">
        <v>68.527000000000001</v>
      </c>
    </row>
    <row r="31" spans="1:31">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row>
    <row r="32" spans="1:31">
      <c r="A32" t="s">
        <v>54</v>
      </c>
      <c r="B32"/>
      <c r="C32"/>
      <c r="H32" s="35"/>
      <c r="I32" s="35"/>
      <c r="J32" s="35"/>
      <c r="K32" s="35"/>
      <c r="L32" s="35"/>
      <c r="M32" s="35"/>
      <c r="N32" s="35"/>
      <c r="O32" s="35"/>
      <c r="P32" s="35"/>
      <c r="Q32" s="35"/>
      <c r="R32" s="35"/>
      <c r="S32" s="35"/>
      <c r="T32" s="35"/>
      <c r="U32" s="35"/>
      <c r="V32" s="35"/>
      <c r="W32" s="35"/>
      <c r="X32" s="35"/>
      <c r="Y32" s="35"/>
      <c r="Z32" s="35"/>
      <c r="AA32" s="35"/>
      <c r="AB32" s="35"/>
      <c r="AC32" s="35"/>
      <c r="AD32" s="35"/>
      <c r="AE32" s="35"/>
    </row>
    <row r="33" spans="1:31">
      <c r="A33" t="s">
        <v>53</v>
      </c>
      <c r="B33" s="22">
        <v>786.29</v>
      </c>
      <c r="C33" s="22">
        <v>952.4</v>
      </c>
      <c r="D33" s="22">
        <v>241.02600000000001</v>
      </c>
      <c r="E33" s="22">
        <v>366.75</v>
      </c>
      <c r="F33" s="22">
        <v>495.11</v>
      </c>
      <c r="G33" s="35">
        <v>663.46324270000082</v>
      </c>
      <c r="H33" s="35">
        <v>159.0405121000008</v>
      </c>
      <c r="I33" s="35">
        <v>131.07</v>
      </c>
      <c r="J33" s="35">
        <v>207.8</v>
      </c>
      <c r="K33" s="35">
        <v>277.76</v>
      </c>
      <c r="L33" s="35">
        <v>55.395000000000003</v>
      </c>
      <c r="M33" s="35">
        <v>223.24681929999934</v>
      </c>
      <c r="N33" s="35">
        <v>358.26100000000002</v>
      </c>
      <c r="O33" s="35">
        <v>486.78800000000001</v>
      </c>
      <c r="P33" s="35">
        <v>154.95435450000031</v>
      </c>
      <c r="Q33" s="35">
        <v>286.89954310000007</v>
      </c>
      <c r="R33" s="35">
        <v>482.0632662999991</v>
      </c>
      <c r="S33" s="35">
        <v>686.11048259999961</v>
      </c>
      <c r="T33" s="35">
        <v>190.24821859999992</v>
      </c>
      <c r="U33" s="35">
        <v>447.10351209999953</v>
      </c>
      <c r="V33" s="35">
        <v>606.33100000000002</v>
      </c>
      <c r="W33" s="35">
        <v>774.55499999999995</v>
      </c>
      <c r="X33" s="35">
        <v>171.10300000000001</v>
      </c>
      <c r="Y33" s="35">
        <v>401.15800000000002</v>
      </c>
      <c r="Z33" s="35">
        <v>587.88582179999912</v>
      </c>
      <c r="AA33" s="35">
        <v>802.53899999999999</v>
      </c>
      <c r="AB33" s="35">
        <v>198.91399999999999</v>
      </c>
      <c r="AC33" s="35">
        <v>415.74102660000108</v>
      </c>
      <c r="AD33" s="35">
        <v>455.70100000000002</v>
      </c>
      <c r="AE33" s="35">
        <v>736.04700000000003</v>
      </c>
    </row>
    <row r="34" spans="1:31">
      <c r="A34" s="20" t="s">
        <v>15</v>
      </c>
      <c r="B34" s="51">
        <v>786.29</v>
      </c>
      <c r="C34" s="51">
        <v>952.4</v>
      </c>
      <c r="D34" s="51">
        <v>241.02600000000001</v>
      </c>
      <c r="E34" s="51">
        <v>366.75</v>
      </c>
      <c r="F34" s="51">
        <v>495.11</v>
      </c>
      <c r="G34" s="48">
        <v>663.46324270000082</v>
      </c>
      <c r="H34" s="48">
        <v>159.0405121000008</v>
      </c>
      <c r="I34" s="48">
        <v>131.07</v>
      </c>
      <c r="J34" s="48">
        <v>207.8</v>
      </c>
      <c r="K34" s="48">
        <v>277.76</v>
      </c>
      <c r="L34" s="48">
        <v>55.395000000000003</v>
      </c>
      <c r="M34" s="48">
        <v>223.24681929999934</v>
      </c>
      <c r="N34" s="48">
        <v>358.26100000000002</v>
      </c>
      <c r="O34" s="48">
        <v>486.78800000000001</v>
      </c>
      <c r="P34" s="48">
        <v>154.95435450000031</v>
      </c>
      <c r="Q34" s="48">
        <v>286.89954310000007</v>
      </c>
      <c r="R34" s="48">
        <v>482.0632662999991</v>
      </c>
      <c r="S34" s="48">
        <v>686.11048259999961</v>
      </c>
      <c r="T34" s="48">
        <v>190.24821859999992</v>
      </c>
      <c r="U34" s="48">
        <v>447.10351209999953</v>
      </c>
      <c r="V34" s="48">
        <v>606.33100000000002</v>
      </c>
      <c r="W34" s="48">
        <v>774.55499999999995</v>
      </c>
      <c r="X34" s="48">
        <v>171.10300000000001</v>
      </c>
      <c r="Y34" s="48">
        <v>401.15800000000002</v>
      </c>
      <c r="Z34" s="48">
        <v>587.88582179999912</v>
      </c>
      <c r="AA34" s="48">
        <v>802.53899999999999</v>
      </c>
      <c r="AB34" s="48">
        <v>198.91399999999999</v>
      </c>
      <c r="AC34" s="48">
        <v>415.74102660000108</v>
      </c>
      <c r="AD34" s="48">
        <v>455.70100000000002</v>
      </c>
      <c r="AE34" s="48">
        <v>736.04700000000003</v>
      </c>
    </row>
    <row r="35" spans="1:31">
      <c r="A35"/>
      <c r="B35" s="22"/>
      <c r="C35" s="22"/>
      <c r="D35" s="22"/>
      <c r="E35" s="22"/>
      <c r="F35" s="22"/>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row>
    <row r="36" spans="1:31">
      <c r="A36" t="s">
        <v>223</v>
      </c>
      <c r="B36" s="22"/>
      <c r="C36" s="22"/>
      <c r="D36" s="22"/>
      <c r="E36" s="22"/>
      <c r="F36" s="22"/>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row>
    <row r="37" spans="1:31">
      <c r="A37" t="s">
        <v>224</v>
      </c>
      <c r="B37" s="22">
        <v>833.34</v>
      </c>
      <c r="C37" s="22">
        <v>1065.56</v>
      </c>
      <c r="D37" s="22">
        <v>349.18</v>
      </c>
      <c r="E37" s="22">
        <v>460.39</v>
      </c>
      <c r="F37" s="22">
        <v>600.87</v>
      </c>
      <c r="G37" s="35">
        <v>737.37</v>
      </c>
      <c r="H37" s="35">
        <v>345.22</v>
      </c>
      <c r="I37" s="35">
        <v>143.69999999999999</v>
      </c>
      <c r="J37" s="35">
        <v>206.02</v>
      </c>
      <c r="K37" s="35">
        <v>89.91</v>
      </c>
      <c r="L37" s="35">
        <v>210.97499999999999</v>
      </c>
      <c r="M37" s="35">
        <v>342.74924779999975</v>
      </c>
      <c r="N37" s="35">
        <v>514.64400000000001</v>
      </c>
      <c r="O37" s="35">
        <v>764.32500000000005</v>
      </c>
      <c r="P37" s="35">
        <v>225.82666730000022</v>
      </c>
      <c r="Q37" s="35">
        <v>632.14395660000048</v>
      </c>
      <c r="R37" s="35">
        <v>742.59155569999996</v>
      </c>
      <c r="S37" s="35">
        <v>908.92898809999758</v>
      </c>
      <c r="T37" s="35">
        <v>215.0013610000002</v>
      </c>
      <c r="U37" s="35">
        <v>660.30516039999964</v>
      </c>
      <c r="V37" s="35">
        <v>760.56299999999999</v>
      </c>
      <c r="W37" s="35">
        <v>637.56299999999999</v>
      </c>
      <c r="X37" s="35">
        <v>394.94600000000003</v>
      </c>
      <c r="Y37" s="35">
        <v>560.50699999999995</v>
      </c>
      <c r="Z37" s="35">
        <v>673.48038899999835</v>
      </c>
      <c r="AA37" s="35">
        <v>1231.2950000000001</v>
      </c>
      <c r="AB37" s="35">
        <v>-231.672</v>
      </c>
      <c r="AC37" s="35">
        <v>-45.436773499999539</v>
      </c>
      <c r="AD37" s="35">
        <v>-41.414000000000001</v>
      </c>
      <c r="AE37" s="35">
        <v>68.527000000000001</v>
      </c>
    </row>
    <row r="38" spans="1:31">
      <c r="A38" s="20" t="s">
        <v>225</v>
      </c>
      <c r="B38" s="51">
        <v>833.34</v>
      </c>
      <c r="C38" s="51">
        <v>1065.56</v>
      </c>
      <c r="D38" s="51">
        <v>349.18</v>
      </c>
      <c r="E38" s="51">
        <v>460.39</v>
      </c>
      <c r="F38" s="51">
        <v>600.87</v>
      </c>
      <c r="G38" s="48">
        <v>737.37</v>
      </c>
      <c r="H38" s="48">
        <v>345.22</v>
      </c>
      <c r="I38" s="48">
        <v>143.69999999999999</v>
      </c>
      <c r="J38" s="48">
        <v>206.02</v>
      </c>
      <c r="K38" s="48">
        <v>89.91</v>
      </c>
      <c r="L38" s="48">
        <v>210.97499999999999</v>
      </c>
      <c r="M38" s="48">
        <v>342.74924779999975</v>
      </c>
      <c r="N38" s="48">
        <v>514.64400000000001</v>
      </c>
      <c r="O38" s="48">
        <v>764.32500000000005</v>
      </c>
      <c r="P38" s="48">
        <v>225.82666730000022</v>
      </c>
      <c r="Q38" s="48">
        <v>632.14395660000048</v>
      </c>
      <c r="R38" s="48">
        <v>742.59155569999996</v>
      </c>
      <c r="S38" s="48">
        <v>908.92898809999758</v>
      </c>
      <c r="T38" s="48">
        <v>215.0013610000002</v>
      </c>
      <c r="U38" s="48">
        <v>660.30516039999964</v>
      </c>
      <c r="V38" s="48">
        <v>760.56299999999999</v>
      </c>
      <c r="W38" s="48">
        <v>637.56299999999999</v>
      </c>
      <c r="X38" s="48">
        <v>394.94600000000003</v>
      </c>
      <c r="Y38" s="48">
        <v>560.50699999999995</v>
      </c>
      <c r="Z38" s="48">
        <v>673.48038899999835</v>
      </c>
      <c r="AA38" s="48">
        <v>1231.2950000000001</v>
      </c>
      <c r="AB38" s="48">
        <v>-231.672</v>
      </c>
      <c r="AC38" s="48">
        <v>-45.436773499999539</v>
      </c>
      <c r="AD38" s="48">
        <v>-41.414000000000001</v>
      </c>
      <c r="AE38" s="48">
        <v>68.527000000000001</v>
      </c>
    </row>
    <row r="39" spans="1:31">
      <c r="B39"/>
      <c r="C39"/>
      <c r="H39" s="35"/>
      <c r="I39" s="35"/>
      <c r="J39" s="35"/>
      <c r="K39" s="35"/>
      <c r="L39" s="35"/>
      <c r="M39" s="35"/>
      <c r="N39" s="35"/>
      <c r="O39" s="35"/>
      <c r="P39" s="35"/>
      <c r="Q39" s="35"/>
      <c r="R39" s="35"/>
      <c r="S39" s="35"/>
      <c r="T39" s="35"/>
      <c r="U39" s="35"/>
      <c r="V39" s="35"/>
      <c r="W39" s="35"/>
      <c r="X39" s="35"/>
      <c r="Y39" s="35"/>
      <c r="Z39" s="35"/>
      <c r="AA39" s="35"/>
      <c r="AB39" s="35"/>
      <c r="AC39" s="35"/>
      <c r="AD39" s="35"/>
      <c r="AE39" s="35"/>
    </row>
    <row r="40" spans="1:31">
      <c r="A40" s="6" t="s">
        <v>52</v>
      </c>
      <c r="B40" s="36">
        <f>+(B5+B6)/B5*100</f>
        <v>37.194364023389141</v>
      </c>
      <c r="C40" s="36">
        <f>+(C5+C6)/C5*100</f>
        <v>37.185900653730528</v>
      </c>
      <c r="D40" s="36">
        <f t="shared" ref="D40:H40" si="0">+(D5+D6)/D5*100</f>
        <v>37.404001496097507</v>
      </c>
      <c r="E40" s="36">
        <f t="shared" si="0"/>
        <v>36.523386176204099</v>
      </c>
      <c r="F40" s="36">
        <f t="shared" si="0"/>
        <v>35.557670132685722</v>
      </c>
      <c r="G40" s="36">
        <f t="shared" si="0"/>
        <v>34.92259462874928</v>
      </c>
      <c r="H40" s="36">
        <f t="shared" si="0"/>
        <v>36.791214615453114</v>
      </c>
      <c r="I40" s="36">
        <f t="shared" ref="I40:J40" si="1">+(I5+I6)/I5*100</f>
        <v>33.446745272873038</v>
      </c>
      <c r="J40" s="36">
        <f t="shared" si="1"/>
        <v>33.137692856338454</v>
      </c>
      <c r="K40" s="36">
        <f t="shared" ref="K40" si="2">+(K5+K6)/K5*100</f>
        <v>32.591835863658446</v>
      </c>
      <c r="L40" s="36">
        <f>+(L5+L6)/L5*100</f>
        <v>33.162311551435678</v>
      </c>
      <c r="M40" s="36">
        <f>+(M5+M6)/M5*100</f>
        <v>33.75760238990221</v>
      </c>
      <c r="N40" s="36">
        <f>+(N5+N6)/N5*100</f>
        <v>34.157029716091692</v>
      </c>
      <c r="O40" s="36">
        <f>+(O5+O6)/O5*100</f>
        <v>33.739093804158962</v>
      </c>
      <c r="P40" s="36">
        <v>33.182306490608205</v>
      </c>
      <c r="Q40" s="36">
        <v>33.050269097747574</v>
      </c>
      <c r="R40" s="36">
        <v>33.11990255116617</v>
      </c>
      <c r="S40" s="36">
        <v>32.764187099959337</v>
      </c>
      <c r="T40" s="36">
        <v>34.710083995699151</v>
      </c>
      <c r="U40" s="36">
        <v>34.264719629040933</v>
      </c>
      <c r="V40" s="36">
        <v>34.290999999999997</v>
      </c>
      <c r="W40" s="36">
        <v>33.741</v>
      </c>
      <c r="X40" s="36">
        <v>34.503999999999998</v>
      </c>
      <c r="Y40" s="36">
        <v>34.878999999999998</v>
      </c>
      <c r="Z40" s="36">
        <v>34.752646944890941</v>
      </c>
      <c r="AA40" s="36">
        <v>34.350999999999999</v>
      </c>
      <c r="AB40" s="36">
        <v>35.988999999999997</v>
      </c>
      <c r="AC40" s="36">
        <v>35.394065139265329</v>
      </c>
      <c r="AD40" s="36">
        <v>33.737000000000002</v>
      </c>
      <c r="AE40" s="36">
        <v>34.151000000000003</v>
      </c>
    </row>
    <row r="41" spans="1:31">
      <c r="A41" s="6" t="s">
        <v>30</v>
      </c>
      <c r="B41" s="36">
        <f t="shared" ref="B41:C41" si="3">+B11/B5*100</f>
        <v>13.730247927035805</v>
      </c>
      <c r="C41" s="36">
        <f t="shared" si="3"/>
        <v>13.190008827958666</v>
      </c>
      <c r="D41" s="36">
        <f t="shared" ref="D41:H41" si="4">+D11/D5*100</f>
        <v>13.083728897053806</v>
      </c>
      <c r="E41" s="36">
        <f t="shared" si="4"/>
        <v>14.756762324806019</v>
      </c>
      <c r="F41" s="36">
        <f t="shared" si="4"/>
        <v>11.91263501423021</v>
      </c>
      <c r="G41" s="36">
        <f t="shared" si="4"/>
        <v>10.693393861172517</v>
      </c>
      <c r="H41" s="36">
        <f t="shared" si="4"/>
        <v>9.8081160805218968</v>
      </c>
      <c r="I41" s="36">
        <f t="shared" ref="I41:J41" si="5">+I11/I5*100</f>
        <v>5.2219773343724771</v>
      </c>
      <c r="J41" s="36">
        <f t="shared" si="5"/>
        <v>5.026840346859867</v>
      </c>
      <c r="K41" s="36">
        <f t="shared" ref="K41" si="6">+K11/K5*100</f>
        <v>5.3225631020909425</v>
      </c>
      <c r="L41" s="36">
        <f>+L11/L5*100</f>
        <v>5.2694255317739884</v>
      </c>
      <c r="M41" s="36">
        <f>+M11/M5*100</f>
        <v>7.4072539447525845</v>
      </c>
      <c r="N41" s="36">
        <f>+N11/N5*100</f>
        <v>8.1195089908859508</v>
      </c>
      <c r="O41" s="36">
        <f>+O11/O5*100</f>
        <v>7.5242480737761106</v>
      </c>
      <c r="P41" s="36">
        <v>7.9933398293155618</v>
      </c>
      <c r="Q41" s="36">
        <v>7.5667884970927437</v>
      </c>
      <c r="R41" s="36">
        <v>8.3961144029279815</v>
      </c>
      <c r="S41" s="36">
        <v>8.6566159315069697</v>
      </c>
      <c r="T41" s="36">
        <v>10.126844410987401</v>
      </c>
      <c r="U41" s="36">
        <v>10.54588045066799</v>
      </c>
      <c r="V41" s="36">
        <v>10.064</v>
      </c>
      <c r="W41" s="36">
        <v>9.7390000000000008</v>
      </c>
      <c r="X41" s="36">
        <v>8.8629999999999995</v>
      </c>
      <c r="Y41" s="36">
        <v>9.8629999999999995</v>
      </c>
      <c r="Z41" s="36">
        <v>9.6324878817905368</v>
      </c>
      <c r="AA41" s="36">
        <v>9.7789999999999999</v>
      </c>
      <c r="AB41" s="36">
        <v>9.9489999999999998</v>
      </c>
      <c r="AC41" s="36">
        <v>10.295595969083989</v>
      </c>
      <c r="AD41" s="36">
        <v>7.5069999999999997</v>
      </c>
      <c r="AE41" s="36">
        <v>8.3520000000000003</v>
      </c>
    </row>
    <row r="42" spans="1:31">
      <c r="A42" s="6" t="s">
        <v>94</v>
      </c>
      <c r="B42" s="37">
        <f t="shared" ref="B42:C42" si="7">+B14/-B13*100</f>
        <v>25.234622369709705</v>
      </c>
      <c r="C42" s="37">
        <f t="shared" si="7"/>
        <v>16.014849957231419</v>
      </c>
      <c r="D42" s="37">
        <f t="shared" ref="D42:H42" si="8">+D14/-D13*100</f>
        <v>19.188278486529985</v>
      </c>
      <c r="E42" s="37">
        <f t="shared" si="8"/>
        <v>47.470566329599819</v>
      </c>
      <c r="F42" s="37">
        <f t="shared" si="8"/>
        <v>39.636926678208283</v>
      </c>
      <c r="G42" s="37">
        <f t="shared" si="8"/>
        <v>32.138912282165485</v>
      </c>
      <c r="H42" s="37">
        <f t="shared" si="8"/>
        <v>21.710910653313348</v>
      </c>
      <c r="I42" s="37">
        <f t="shared" ref="I42:J42" si="9">+I14/-I13*100</f>
        <v>25.938065099457503</v>
      </c>
      <c r="J42" s="37">
        <f t="shared" si="9"/>
        <v>16.720102596986212</v>
      </c>
      <c r="K42" s="37">
        <f t="shared" ref="K42" si="10">+K14/-K13*100</f>
        <v>23.442021994983602</v>
      </c>
      <c r="L42" s="37">
        <f>+L14/-L13*100</f>
        <v>33.415070979529524</v>
      </c>
      <c r="M42" s="37">
        <f>+M14/-M13*100</f>
        <v>13.711052012872148</v>
      </c>
      <c r="N42" s="37">
        <f>+N14/-N13*100</f>
        <v>17.917399831372119</v>
      </c>
      <c r="O42" s="37">
        <f>+O14/-O13*100</f>
        <v>17.132171316606147</v>
      </c>
      <c r="P42" s="37">
        <v>23.718209811655992</v>
      </c>
      <c r="Q42" s="37">
        <v>26.645390838761259</v>
      </c>
      <c r="R42" s="37">
        <v>25.411965624517567</v>
      </c>
      <c r="S42" s="37">
        <v>23.319866802199567</v>
      </c>
      <c r="T42" s="37">
        <v>27.287897025903838</v>
      </c>
      <c r="U42" s="37">
        <v>23.271964436954697</v>
      </c>
      <c r="V42" s="37">
        <v>23.92</v>
      </c>
      <c r="W42" s="37">
        <v>25.042999999999999</v>
      </c>
      <c r="X42" s="37">
        <v>27.92</v>
      </c>
      <c r="Y42" s="37">
        <v>27.116</v>
      </c>
      <c r="Z42" s="37">
        <v>25.501400528626473</v>
      </c>
      <c r="AA42" s="37">
        <v>26.847999999999999</v>
      </c>
      <c r="AB42" s="37">
        <v>30.105</v>
      </c>
      <c r="AC42" s="37">
        <v>31.015536390346561</v>
      </c>
      <c r="AD42" s="37">
        <v>26.276</v>
      </c>
      <c r="AE42" s="37">
        <v>21.227</v>
      </c>
    </row>
    <row r="43" spans="1:31">
      <c r="B43"/>
      <c r="C43"/>
    </row>
    <row r="44" spans="1:31">
      <c r="A44" s="7" t="s">
        <v>117</v>
      </c>
      <c r="B44"/>
      <c r="C44"/>
    </row>
    <row r="45" spans="1:31">
      <c r="A45" s="6" t="s">
        <v>156</v>
      </c>
      <c r="B45"/>
      <c r="C45"/>
    </row>
    <row r="46" spans="1:31">
      <c r="A46" s="6" t="s">
        <v>157</v>
      </c>
      <c r="B46" s="35">
        <f t="shared" ref="B46:C46" si="11">+B33</f>
        <v>786.29</v>
      </c>
      <c r="C46" s="35">
        <f t="shared" si="11"/>
        <v>952.4</v>
      </c>
      <c r="D46" s="35">
        <f>+D33</f>
        <v>241.02600000000001</v>
      </c>
      <c r="E46" s="35">
        <f>+E33</f>
        <v>366.75</v>
      </c>
      <c r="F46" s="35">
        <f>+F33</f>
        <v>495.11</v>
      </c>
      <c r="G46" s="35">
        <v>663.46324270000082</v>
      </c>
      <c r="H46" s="35">
        <f>+H33</f>
        <v>159.0405121000008</v>
      </c>
      <c r="I46" s="35">
        <f>+I33</f>
        <v>131.07</v>
      </c>
      <c r="J46" s="35">
        <f>+J33</f>
        <v>207.8</v>
      </c>
      <c r="K46" s="35">
        <f>+K33</f>
        <v>277.76</v>
      </c>
      <c r="L46" s="35">
        <f t="shared" ref="L46:O46" si="12">+L33</f>
        <v>55.395000000000003</v>
      </c>
      <c r="M46" s="35">
        <f t="shared" si="12"/>
        <v>223.24681929999934</v>
      </c>
      <c r="N46" s="35">
        <f t="shared" si="12"/>
        <v>358.26100000000002</v>
      </c>
      <c r="O46" s="35">
        <f t="shared" si="12"/>
        <v>486.78800000000001</v>
      </c>
      <c r="P46" s="35">
        <v>154.95435450000031</v>
      </c>
      <c r="Q46" s="35">
        <v>286.89954310000007</v>
      </c>
      <c r="R46" s="35">
        <v>482.0632662999991</v>
      </c>
      <c r="S46" s="35">
        <v>686.11048259999961</v>
      </c>
      <c r="T46" s="35">
        <v>190.24821859999992</v>
      </c>
      <c r="U46" s="35">
        <v>447.10351209999953</v>
      </c>
      <c r="V46" s="35">
        <v>606.33100000000002</v>
      </c>
      <c r="W46" s="35">
        <v>774.55499999999995</v>
      </c>
      <c r="X46" s="35">
        <v>171.10300000000001</v>
      </c>
      <c r="Y46" s="35">
        <v>401.15800000000002</v>
      </c>
      <c r="Z46" s="35">
        <v>587.88582179999912</v>
      </c>
      <c r="AA46" s="35">
        <v>802.53899999999999</v>
      </c>
      <c r="AB46" s="35">
        <v>198.91399999999999</v>
      </c>
      <c r="AC46" s="35">
        <v>415.74102660000108</v>
      </c>
      <c r="AD46" s="35">
        <v>455.70100000000002</v>
      </c>
      <c r="AE46" s="35">
        <v>736.04700000000003</v>
      </c>
    </row>
    <row r="47" spans="1:31">
      <c r="A47" s="8" t="s">
        <v>155</v>
      </c>
      <c r="B47" s="38">
        <v>287.39699999999999</v>
      </c>
      <c r="C47" s="38">
        <v>287.39699999999999</v>
      </c>
      <c r="D47" s="38">
        <v>287.39699999999999</v>
      </c>
      <c r="E47" s="38">
        <v>287.39699999999999</v>
      </c>
      <c r="F47" s="38">
        <v>287.39699999999999</v>
      </c>
      <c r="G47" s="45">
        <v>287.39999999999998</v>
      </c>
      <c r="H47" s="38">
        <v>287.39699999999999</v>
      </c>
      <c r="I47" s="38">
        <v>287.39699999999999</v>
      </c>
      <c r="J47" s="38">
        <v>287.39699999999999</v>
      </c>
      <c r="K47" s="38">
        <v>287.39699999999999</v>
      </c>
      <c r="L47" s="38">
        <v>287.39699999999999</v>
      </c>
      <c r="M47" s="38">
        <v>287.39699999999999</v>
      </c>
      <c r="N47" s="38">
        <v>287.39699999999999</v>
      </c>
      <c r="O47" s="38">
        <v>287.39699999999999</v>
      </c>
      <c r="P47" s="38">
        <v>287.39744999999999</v>
      </c>
      <c r="Q47" s="38">
        <v>287.39744999999999</v>
      </c>
      <c r="R47" s="38">
        <v>287.39744999999999</v>
      </c>
      <c r="S47" s="38">
        <v>287.39744999999994</v>
      </c>
      <c r="T47" s="38">
        <v>287.39744999999999</v>
      </c>
      <c r="U47" s="38">
        <v>287.39744999999999</v>
      </c>
      <c r="V47" s="38">
        <v>287.39699999999999</v>
      </c>
      <c r="W47" s="38">
        <v>287.39699999999999</v>
      </c>
      <c r="X47" s="38">
        <v>287.39699999999999</v>
      </c>
      <c r="Y47" s="38">
        <v>287.39699999999999</v>
      </c>
      <c r="Z47" s="38">
        <v>287.39744999999999</v>
      </c>
      <c r="AA47" s="38">
        <v>287.39699999999999</v>
      </c>
      <c r="AB47" s="38">
        <v>287.39699999999999</v>
      </c>
      <c r="AC47" s="38">
        <v>287.39744999999999</v>
      </c>
      <c r="AD47" s="38">
        <v>287.39699999999999</v>
      </c>
      <c r="AE47" s="38">
        <v>287.39699999999999</v>
      </c>
    </row>
    <row r="48" spans="1:31">
      <c r="A48" s="6" t="s">
        <v>118</v>
      </c>
      <c r="B48" s="39">
        <f t="shared" ref="B48:G48" si="13">+B46/B47</f>
        <v>2.7359019057262253</v>
      </c>
      <c r="C48" s="39">
        <f t="shared" si="13"/>
        <v>3.3138828867385532</v>
      </c>
      <c r="D48" s="39">
        <f t="shared" si="13"/>
        <v>0.8386517604567898</v>
      </c>
      <c r="E48" s="39">
        <f t="shared" si="13"/>
        <v>1.2761093539598536</v>
      </c>
      <c r="F48" s="39">
        <f t="shared" si="13"/>
        <v>1.7227389290771999</v>
      </c>
      <c r="G48" s="39">
        <f t="shared" si="13"/>
        <v>2.3085011924147558</v>
      </c>
      <c r="H48" s="39">
        <f t="shared" ref="H48:O48" si="14">+H46/H47</f>
        <v>0.55338264526073966</v>
      </c>
      <c r="I48" s="39">
        <f t="shared" si="14"/>
        <v>0.45605904028225763</v>
      </c>
      <c r="J48" s="39">
        <f t="shared" si="14"/>
        <v>0.72304164622456046</v>
      </c>
      <c r="K48" s="39">
        <f t="shared" si="14"/>
        <v>0.9664679867917898</v>
      </c>
      <c r="L48" s="39">
        <f t="shared" si="14"/>
        <v>0.19274731469013248</v>
      </c>
      <c r="M48" s="39">
        <f t="shared" si="14"/>
        <v>0.77678896891755778</v>
      </c>
      <c r="N48" s="39">
        <f t="shared" si="14"/>
        <v>1.2465718152938272</v>
      </c>
      <c r="O48" s="39">
        <f t="shared" si="14"/>
        <v>1.6937824681538083</v>
      </c>
      <c r="P48" s="39">
        <v>0.53916398527544451</v>
      </c>
      <c r="Q48" s="39">
        <v>0.99826753194922246</v>
      </c>
      <c r="R48" s="39">
        <v>1.6773400957454532</v>
      </c>
      <c r="S48" s="39">
        <v>2.3873227914861448</v>
      </c>
      <c r="T48" s="39">
        <v>0.66196905574492715</v>
      </c>
      <c r="U48" s="39">
        <v>1.5556975613388342</v>
      </c>
      <c r="V48" s="39">
        <v>2.11</v>
      </c>
      <c r="W48" s="39">
        <v>2.6949999999999998</v>
      </c>
      <c r="X48" s="39">
        <v>0.59499999999999997</v>
      </c>
      <c r="Y48" s="39">
        <v>1.3959999999999999</v>
      </c>
      <c r="Z48" s="39">
        <v>2.0455498884906569</v>
      </c>
      <c r="AA48" s="39">
        <v>2.7919999999999998</v>
      </c>
      <c r="AB48" s="39">
        <v>0.69199999999999995</v>
      </c>
      <c r="AC48" s="39">
        <v>1.4465717305424981</v>
      </c>
      <c r="AD48" s="39">
        <v>1.5860000000000001</v>
      </c>
      <c r="AE48" s="39">
        <v>2.5609999999999999</v>
      </c>
    </row>
    <row r="49" spans="1:31">
      <c r="B49"/>
      <c r="C49"/>
    </row>
    <row r="50" spans="1:31">
      <c r="A50" s="7" t="s">
        <v>2</v>
      </c>
      <c r="B50"/>
      <c r="C50"/>
    </row>
    <row r="51" spans="1:31">
      <c r="A51" s="6" t="s">
        <v>11</v>
      </c>
      <c r="B51" s="35">
        <f>B11</f>
        <v>1060.42</v>
      </c>
      <c r="C51" s="35">
        <f t="shared" ref="C51" si="15">C11</f>
        <v>1143</v>
      </c>
      <c r="D51" s="35">
        <f>D11</f>
        <v>301.18599999999998</v>
      </c>
      <c r="E51" s="35">
        <f>E11</f>
        <v>701.96</v>
      </c>
      <c r="F51" s="35">
        <f>F11</f>
        <v>827.51</v>
      </c>
      <c r="G51" s="35">
        <f t="shared" ref="G51:K51" si="16">G11</f>
        <v>992.44699540000192</v>
      </c>
      <c r="H51" s="35">
        <f t="shared" si="16"/>
        <v>205.07019600000064</v>
      </c>
      <c r="I51" s="35">
        <f t="shared" si="16"/>
        <v>186.94</v>
      </c>
      <c r="J51" s="35">
        <f t="shared" si="16"/>
        <v>267.82</v>
      </c>
      <c r="K51" s="35">
        <f t="shared" si="16"/>
        <v>386.59</v>
      </c>
      <c r="L51" s="35">
        <f>L11</f>
        <v>87.525000000000006</v>
      </c>
      <c r="M51" s="35">
        <f>M11</f>
        <v>268.05911009999909</v>
      </c>
      <c r="N51" s="35">
        <f>N11</f>
        <v>450.92700000000002</v>
      </c>
      <c r="O51" s="35">
        <f>O11</f>
        <v>591.577</v>
      </c>
      <c r="P51" s="35">
        <v>198.56584320000016</v>
      </c>
      <c r="Q51" s="35">
        <v>394.5832518000002</v>
      </c>
      <c r="R51" s="35">
        <v>671.43363979999992</v>
      </c>
      <c r="S51" s="35">
        <v>955.41721060000123</v>
      </c>
      <c r="T51" s="35">
        <v>300.61137969999982</v>
      </c>
      <c r="U51" s="35">
        <v>645.56992539999908</v>
      </c>
      <c r="V51" s="35">
        <v>893.03499999999997</v>
      </c>
      <c r="W51" s="35">
        <v>1153.8430000000001</v>
      </c>
      <c r="X51" s="35">
        <v>270.75400000000002</v>
      </c>
      <c r="Y51" s="35">
        <v>623.65899999999999</v>
      </c>
      <c r="Z51" s="35">
        <v>891.37135349999642</v>
      </c>
      <c r="AA51" s="35">
        <v>1230.5540000000001</v>
      </c>
      <c r="AB51" s="35">
        <v>305.762</v>
      </c>
      <c r="AC51" s="35">
        <v>645.36421430000087</v>
      </c>
      <c r="AD51" s="35">
        <v>681.971</v>
      </c>
      <c r="AE51" s="35">
        <v>1016.383</v>
      </c>
    </row>
    <row r="52" spans="1:31">
      <c r="A52" s="6" t="s">
        <v>5</v>
      </c>
      <c r="B52">
        <v>0</v>
      </c>
      <c r="C52">
        <v>0</v>
      </c>
      <c r="D52">
        <v>0</v>
      </c>
      <c r="E52">
        <v>90</v>
      </c>
      <c r="F52">
        <v>-32</v>
      </c>
      <c r="G52" s="35">
        <v>-32</v>
      </c>
      <c r="H52">
        <v>0</v>
      </c>
      <c r="I52">
        <v>0</v>
      </c>
      <c r="J52">
        <v>-77</v>
      </c>
      <c r="K52">
        <v>0</v>
      </c>
      <c r="L52">
        <v>0</v>
      </c>
      <c r="M52">
        <v>0</v>
      </c>
      <c r="N52">
        <v>0</v>
      </c>
      <c r="O52">
        <v>0</v>
      </c>
      <c r="P52">
        <v>0</v>
      </c>
      <c r="Q52" s="22">
        <v>-34.848999999999997</v>
      </c>
      <c r="R52" s="22">
        <v>-34.848999999999997</v>
      </c>
      <c r="S52" s="22">
        <v>-34.848999999999997</v>
      </c>
      <c r="T52" s="22">
        <v>0</v>
      </c>
      <c r="U52" s="22">
        <v>0</v>
      </c>
      <c r="V52" s="22">
        <v>0</v>
      </c>
      <c r="W52" s="22">
        <v>0</v>
      </c>
      <c r="X52" s="22">
        <v>0</v>
      </c>
      <c r="Y52" s="22">
        <v>0</v>
      </c>
      <c r="Z52" s="22">
        <v>0</v>
      </c>
      <c r="AA52" s="22">
        <v>0</v>
      </c>
      <c r="AB52" s="22">
        <v>0</v>
      </c>
      <c r="AC52" s="22">
        <v>0</v>
      </c>
      <c r="AD52" s="22">
        <v>-234.79</v>
      </c>
      <c r="AE52" s="22">
        <v>-234.79</v>
      </c>
    </row>
    <row r="53" spans="1:31">
      <c r="A53" s="6" t="s">
        <v>28</v>
      </c>
      <c r="B53" s="35">
        <f t="shared" ref="B53" si="17">B51-B52</f>
        <v>1060.42</v>
      </c>
      <c r="C53" s="35">
        <f>C51-C52</f>
        <v>1143</v>
      </c>
      <c r="D53" s="35">
        <f>D51-D52</f>
        <v>301.18599999999998</v>
      </c>
      <c r="E53" s="35">
        <f>E51-E52</f>
        <v>611.96</v>
      </c>
      <c r="F53" s="35">
        <f t="shared" ref="F53" si="18">F51-F52</f>
        <v>859.51</v>
      </c>
      <c r="G53" s="35">
        <v>1024.4469954000019</v>
      </c>
      <c r="H53" s="35">
        <f t="shared" ref="H53:M53" si="19">H51-H52</f>
        <v>205.07019600000064</v>
      </c>
      <c r="I53" s="35">
        <f t="shared" si="19"/>
        <v>186.94</v>
      </c>
      <c r="J53" s="35">
        <f t="shared" si="19"/>
        <v>344.82</v>
      </c>
      <c r="K53" s="35">
        <f t="shared" si="19"/>
        <v>386.59</v>
      </c>
      <c r="L53" s="35">
        <f t="shared" si="19"/>
        <v>87.525000000000006</v>
      </c>
      <c r="M53" s="35">
        <f t="shared" si="19"/>
        <v>268.05911009999909</v>
      </c>
      <c r="N53" s="35">
        <f t="shared" ref="N53:O53" si="20">N51-N52</f>
        <v>450.92700000000002</v>
      </c>
      <c r="O53" s="35">
        <f t="shared" si="20"/>
        <v>591.577</v>
      </c>
      <c r="P53" s="35">
        <v>198.56584320000016</v>
      </c>
      <c r="Q53" s="35">
        <v>429.4322517999999</v>
      </c>
      <c r="R53" s="35">
        <v>706.28263980000008</v>
      </c>
      <c r="S53" s="35">
        <v>990.26621060000139</v>
      </c>
      <c r="T53" s="35">
        <v>300.61137969999982</v>
      </c>
      <c r="U53" s="35">
        <v>645.56992539999908</v>
      </c>
      <c r="V53" s="35">
        <v>893.03499999999997</v>
      </c>
      <c r="W53" s="35">
        <v>1153.8430000000001</v>
      </c>
      <c r="X53" s="35">
        <v>270.75400000000002</v>
      </c>
      <c r="Y53" s="35">
        <v>623.65899999999999</v>
      </c>
      <c r="Z53" s="35">
        <v>891.37135349999642</v>
      </c>
      <c r="AA53" s="35">
        <v>1230.5540000000001</v>
      </c>
      <c r="AB53" s="35">
        <v>305.762</v>
      </c>
      <c r="AC53" s="35">
        <v>645.36421430000087</v>
      </c>
      <c r="AD53" s="35">
        <v>916.76099999999997</v>
      </c>
      <c r="AE53" s="35">
        <v>1251.173</v>
      </c>
    </row>
    <row r="54" spans="1:31">
      <c r="A54" s="6" t="s">
        <v>31</v>
      </c>
      <c r="B54" s="36">
        <f t="shared" ref="B54:C54" si="21">B53/B5*100</f>
        <v>13.730247927035805</v>
      </c>
      <c r="C54" s="36">
        <f t="shared" si="21"/>
        <v>13.190008827958666</v>
      </c>
      <c r="D54" s="36">
        <f t="shared" ref="D54:H54" si="22">D53/D5*100</f>
        <v>13.083728897053806</v>
      </c>
      <c r="E54" s="36">
        <f t="shared" si="22"/>
        <v>12.864761912770373</v>
      </c>
      <c r="F54" s="36">
        <f t="shared" si="22"/>
        <v>12.37329932095202</v>
      </c>
      <c r="G54" s="36">
        <f t="shared" si="22"/>
        <v>11.038186686525981</v>
      </c>
      <c r="H54" s="36">
        <f t="shared" si="22"/>
        <v>9.8081160805218968</v>
      </c>
      <c r="I54" s="36">
        <f t="shared" ref="I54:J54" si="23">I53/I5*100</f>
        <v>5.2219773343724771</v>
      </c>
      <c r="J54" s="36">
        <f t="shared" si="23"/>
        <v>6.4720897931604027</v>
      </c>
      <c r="K54" s="36">
        <f t="shared" ref="K54:L54" si="24">K53/K5*100</f>
        <v>5.3225631020909425</v>
      </c>
      <c r="L54" s="36">
        <f t="shared" si="24"/>
        <v>5.2694255317739884</v>
      </c>
      <c r="M54" s="36">
        <f t="shared" ref="M54:N54" si="25">M53/M5*100</f>
        <v>7.4072539447525845</v>
      </c>
      <c r="N54" s="36">
        <f t="shared" si="25"/>
        <v>8.1195089908859508</v>
      </c>
      <c r="O54" s="36">
        <f t="shared" ref="O54" si="26">O53/O5*100</f>
        <v>7.5242480737761106</v>
      </c>
      <c r="P54" s="36">
        <v>7.9933398293155502</v>
      </c>
      <c r="Q54" s="36">
        <v>8.2350758892520961</v>
      </c>
      <c r="R54" s="36">
        <v>8.8318926742025532</v>
      </c>
      <c r="S54" s="36">
        <v>8.9723674223217689</v>
      </c>
      <c r="T54" s="36">
        <v>10.126844410987394</v>
      </c>
      <c r="U54" s="36">
        <v>10.545880450667962</v>
      </c>
      <c r="V54" s="36">
        <v>10.064</v>
      </c>
      <c r="W54" s="36">
        <v>9.7390000000000008</v>
      </c>
      <c r="X54" s="36">
        <v>8.8629999999999995</v>
      </c>
      <c r="Y54" s="36">
        <v>9.8629999999999995</v>
      </c>
      <c r="Z54" s="36">
        <v>9.6324878817905244</v>
      </c>
      <c r="AA54" s="36">
        <v>9.7789999999999999</v>
      </c>
      <c r="AB54" s="36">
        <v>9.9489999999999998</v>
      </c>
      <c r="AC54" s="36">
        <v>10.295595969084005</v>
      </c>
      <c r="AD54" s="36">
        <v>10.092000000000001</v>
      </c>
      <c r="AE54" s="36">
        <v>10.281000000000001</v>
      </c>
    </row>
    <row r="55" spans="1:31">
      <c r="A55" s="4" t="s">
        <v>25</v>
      </c>
      <c r="B55" s="40">
        <v>-37.28</v>
      </c>
      <c r="C55" s="40">
        <v>-45.14</v>
      </c>
      <c r="D55" s="40">
        <v>-14.54</v>
      </c>
      <c r="E55" s="40">
        <v>-31.28</v>
      </c>
      <c r="F55" s="40">
        <v>-49.42</v>
      </c>
      <c r="G55" s="45">
        <v>-65.640320599999995</v>
      </c>
      <c r="H55" s="40">
        <v>-15.982752899999999</v>
      </c>
      <c r="I55" s="40">
        <v>-30.52</v>
      </c>
      <c r="J55" s="40">
        <v>-45.56</v>
      </c>
      <c r="K55" s="40">
        <v>-68.98</v>
      </c>
      <c r="L55" s="40">
        <v>-15.856</v>
      </c>
      <c r="M55" s="40">
        <v>-32.204000000000001</v>
      </c>
      <c r="N55" s="40">
        <v>-48.206000000000003</v>
      </c>
      <c r="O55" s="40">
        <v>-71.903999999999996</v>
      </c>
      <c r="P55" s="40">
        <v>-37.384569999999997</v>
      </c>
      <c r="Q55" s="40">
        <v>-74.649775199999993</v>
      </c>
      <c r="R55" s="40">
        <v>-115.01548159999999</v>
      </c>
      <c r="S55" s="40">
        <v>-155.28853529999998</v>
      </c>
      <c r="T55" s="40">
        <v>-39.115956599999997</v>
      </c>
      <c r="U55" s="40">
        <v>-79.414874999999995</v>
      </c>
      <c r="V55" s="40">
        <v>-121.908</v>
      </c>
      <c r="W55" s="40">
        <v>-162.666</v>
      </c>
      <c r="X55" s="40">
        <v>-54.905000000000001</v>
      </c>
      <c r="Y55" s="40">
        <v>-111.874</v>
      </c>
      <c r="Z55" s="40">
        <v>-169.65963730000001</v>
      </c>
      <c r="AA55" s="40">
        <v>-230.06399999999999</v>
      </c>
      <c r="AB55" s="40">
        <v>-57.536999999999999</v>
      </c>
      <c r="AC55" s="40">
        <v>-110.09702419999999</v>
      </c>
      <c r="AD55" s="40">
        <v>-165.83699999999999</v>
      </c>
      <c r="AE55" s="40">
        <v>-218.99199999999999</v>
      </c>
    </row>
    <row r="56" spans="1:31">
      <c r="A56" s="6" t="s">
        <v>2</v>
      </c>
      <c r="B56" s="35">
        <f t="shared" ref="B56:C56" si="27">B51-B55</f>
        <v>1097.7</v>
      </c>
      <c r="C56" s="35">
        <f t="shared" si="27"/>
        <v>1188.1400000000001</v>
      </c>
      <c r="D56" s="35">
        <f t="shared" ref="D56:F56" si="28">D51-D55</f>
        <v>315.726</v>
      </c>
      <c r="E56" s="35">
        <f>E51-E55</f>
        <v>733.24</v>
      </c>
      <c r="F56" s="35">
        <f t="shared" si="28"/>
        <v>876.93</v>
      </c>
      <c r="G56" s="35">
        <v>1058.0873160000019</v>
      </c>
      <c r="H56" s="35">
        <f t="shared" ref="H56:M56" si="29">H51-H55</f>
        <v>221.05294890000064</v>
      </c>
      <c r="I56" s="35">
        <f t="shared" si="29"/>
        <v>217.46</v>
      </c>
      <c r="J56" s="35">
        <f t="shared" si="29"/>
        <v>313.38</v>
      </c>
      <c r="K56" s="35">
        <f t="shared" si="29"/>
        <v>455.57</v>
      </c>
      <c r="L56" s="35">
        <f t="shared" si="29"/>
        <v>103.381</v>
      </c>
      <c r="M56" s="35">
        <f t="shared" si="29"/>
        <v>300.2631100999991</v>
      </c>
      <c r="N56" s="35">
        <f t="shared" ref="N56:O56" si="30">N51-N55</f>
        <v>499.13300000000004</v>
      </c>
      <c r="O56" s="35">
        <f t="shared" si="30"/>
        <v>663.48099999999999</v>
      </c>
      <c r="P56" s="35">
        <v>235.95041320000018</v>
      </c>
      <c r="Q56" s="35">
        <v>469.23302700000073</v>
      </c>
      <c r="R56" s="35">
        <v>786.44912140000099</v>
      </c>
      <c r="S56" s="35">
        <v>1110.7057459000018</v>
      </c>
      <c r="T56" s="35">
        <v>339.72733629999982</v>
      </c>
      <c r="U56" s="35">
        <v>724.98480039999902</v>
      </c>
      <c r="V56" s="35">
        <v>1014.943</v>
      </c>
      <c r="W56" s="35">
        <v>1316.509</v>
      </c>
      <c r="X56" s="35">
        <v>325.65899999999999</v>
      </c>
      <c r="Y56" s="35">
        <v>735.53300000000002</v>
      </c>
      <c r="Z56" s="35">
        <v>1061.0309907999965</v>
      </c>
      <c r="AA56" s="35">
        <v>1460.6179999999999</v>
      </c>
      <c r="AB56" s="35">
        <v>363.3</v>
      </c>
      <c r="AC56" s="35">
        <v>755.46123850000049</v>
      </c>
      <c r="AD56" s="35">
        <v>847.80700000000002</v>
      </c>
      <c r="AE56" s="35">
        <v>1235.375</v>
      </c>
    </row>
    <row r="57" spans="1:31">
      <c r="A57" s="6" t="s">
        <v>55</v>
      </c>
      <c r="B57" s="36">
        <f t="shared" ref="B57:C57" si="31">B56/B5*100</f>
        <v>14.212946897934028</v>
      </c>
      <c r="C57" s="36">
        <f t="shared" si="31"/>
        <v>13.71091608823343</v>
      </c>
      <c r="D57" s="36">
        <f t="shared" ref="D57:H57" si="32">D56/D5*100</f>
        <v>13.715356589453728</v>
      </c>
      <c r="E57" s="36">
        <f t="shared" si="32"/>
        <v>15.414337579122407</v>
      </c>
      <c r="F57" s="36">
        <f t="shared" si="32"/>
        <v>12.624073452923707</v>
      </c>
      <c r="G57" s="36">
        <f t="shared" si="32"/>
        <v>11.400653598571925</v>
      </c>
      <c r="H57" s="36">
        <f t="shared" si="32"/>
        <v>10.572540647266337</v>
      </c>
      <c r="I57" s="36">
        <f t="shared" ref="I57" si="33">I56/I5*100</f>
        <v>6.0745222591881829</v>
      </c>
      <c r="J57" s="36">
        <f>J56/J5*100</f>
        <v>5.8819775517098982</v>
      </c>
      <c r="K57" s="36">
        <f>K56/K5*100</f>
        <v>6.2722783114399521</v>
      </c>
      <c r="L57" s="36">
        <f t="shared" ref="L57:M57" si="34">L56/L5*100</f>
        <v>6.2240329151708282</v>
      </c>
      <c r="M57" s="36">
        <f t="shared" si="34"/>
        <v>8.2971442601678067</v>
      </c>
      <c r="N57" s="36">
        <f t="shared" ref="N57:O57" si="35">N56/N5*100</f>
        <v>8.9875187805296157</v>
      </c>
      <c r="O57" s="36">
        <f t="shared" si="35"/>
        <v>8.438792644469018</v>
      </c>
      <c r="P57" s="36">
        <v>9.4982692147882055</v>
      </c>
      <c r="Q57" s="36">
        <v>8.9983217862456755</v>
      </c>
      <c r="R57" s="36">
        <v>9.8343550336909988</v>
      </c>
      <c r="S57" s="36">
        <v>10.063617180536323</v>
      </c>
      <c r="T57" s="36">
        <v>11.444563011229508</v>
      </c>
      <c r="U57" s="36">
        <v>11.843183414767189</v>
      </c>
      <c r="V57" s="36">
        <v>11.438000000000001</v>
      </c>
      <c r="W57" s="36">
        <v>11.112</v>
      </c>
      <c r="X57" s="36">
        <v>10.66</v>
      </c>
      <c r="Y57" s="36">
        <v>11.632</v>
      </c>
      <c r="Z57" s="36">
        <v>11.465892549670313</v>
      </c>
      <c r="AA57" s="36">
        <v>11.608000000000001</v>
      </c>
      <c r="AB57" s="36">
        <v>11.821</v>
      </c>
      <c r="AC57" s="36">
        <v>12.051990968132921</v>
      </c>
      <c r="AD57" s="36">
        <v>9.3330000000000002</v>
      </c>
      <c r="AE57" s="36">
        <v>10.151999999999999</v>
      </c>
    </row>
    <row r="58" spans="1:31">
      <c r="A58" s="6" t="s">
        <v>6</v>
      </c>
      <c r="B58" s="35">
        <f t="shared" ref="B58:C58" si="36">B53-B55</f>
        <v>1097.7</v>
      </c>
      <c r="C58" s="35">
        <f t="shared" si="36"/>
        <v>1188.1400000000001</v>
      </c>
      <c r="D58" s="35">
        <f t="shared" ref="D58:F58" si="37">D53-D55</f>
        <v>315.726</v>
      </c>
      <c r="E58" s="35">
        <f t="shared" si="37"/>
        <v>643.24</v>
      </c>
      <c r="F58" s="35">
        <f t="shared" si="37"/>
        <v>908.93</v>
      </c>
      <c r="G58" s="35">
        <v>1090.0873160000019</v>
      </c>
      <c r="H58" s="35">
        <f t="shared" ref="H58:M58" si="38">H53-H55</f>
        <v>221.05294890000064</v>
      </c>
      <c r="I58" s="35">
        <f t="shared" si="38"/>
        <v>217.46</v>
      </c>
      <c r="J58" s="35">
        <f t="shared" si="38"/>
        <v>390.38</v>
      </c>
      <c r="K58" s="35">
        <f t="shared" si="38"/>
        <v>455.57</v>
      </c>
      <c r="L58" s="35">
        <f t="shared" si="38"/>
        <v>103.381</v>
      </c>
      <c r="M58" s="35">
        <f t="shared" si="38"/>
        <v>300.2631100999991</v>
      </c>
      <c r="N58" s="35">
        <f t="shared" ref="N58:O58" si="39">N53-N55</f>
        <v>499.13300000000004</v>
      </c>
      <c r="O58" s="35">
        <f t="shared" si="39"/>
        <v>663.48099999999999</v>
      </c>
      <c r="P58" s="35">
        <v>235.95041320000018</v>
      </c>
      <c r="Q58" s="35">
        <v>504.08202700000044</v>
      </c>
      <c r="R58" s="35">
        <v>821.29812140000115</v>
      </c>
      <c r="S58" s="35">
        <v>1145.554745900002</v>
      </c>
      <c r="T58" s="35">
        <v>339.72733629999982</v>
      </c>
      <c r="U58" s="35">
        <v>724.98480039999902</v>
      </c>
      <c r="V58" s="35">
        <v>1014.943</v>
      </c>
      <c r="W58" s="35">
        <v>1316.509</v>
      </c>
      <c r="X58" s="35">
        <v>325.65899999999999</v>
      </c>
      <c r="Y58" s="35">
        <v>735.53300000000002</v>
      </c>
      <c r="Z58" s="35">
        <v>1061.0309907999965</v>
      </c>
      <c r="AA58" s="35">
        <v>1460.6179999999999</v>
      </c>
      <c r="AB58" s="35">
        <v>363.3</v>
      </c>
      <c r="AC58" s="35">
        <v>755.46123850000049</v>
      </c>
      <c r="AD58" s="35">
        <v>1082.597</v>
      </c>
      <c r="AE58" s="35">
        <v>1470.165</v>
      </c>
    </row>
    <row r="59" spans="1:31">
      <c r="A59" s="6" t="s">
        <v>32</v>
      </c>
      <c r="B59" s="36">
        <f t="shared" ref="B59:C59" si="40">B58/B5*100</f>
        <v>14.212946897934028</v>
      </c>
      <c r="C59" s="36">
        <f t="shared" si="40"/>
        <v>13.71091608823343</v>
      </c>
      <c r="D59" s="36">
        <f t="shared" ref="D59:H59" si="41">D58/D5*100</f>
        <v>13.715356589453728</v>
      </c>
      <c r="E59" s="36">
        <f t="shared" si="41"/>
        <v>13.522337167086762</v>
      </c>
      <c r="F59" s="36">
        <f t="shared" si="41"/>
        <v>13.084737759645519</v>
      </c>
      <c r="G59" s="36">
        <f t="shared" si="41"/>
        <v>11.745446423925387</v>
      </c>
      <c r="H59" s="36">
        <f t="shared" si="41"/>
        <v>10.572540647266337</v>
      </c>
      <c r="I59" s="36">
        <f t="shared" ref="I59" si="42">I58/I5*100</f>
        <v>6.0745222591881829</v>
      </c>
      <c r="J59" s="36">
        <f>J58/J5*100</f>
        <v>7.3272269980104356</v>
      </c>
      <c r="K59" s="36">
        <f>K58/K5*100</f>
        <v>6.2722783114399521</v>
      </c>
      <c r="L59" s="36">
        <f t="shared" ref="L59:M59" si="43">L58/L5*100</f>
        <v>6.2240329151708282</v>
      </c>
      <c r="M59" s="36">
        <f t="shared" si="43"/>
        <v>8.2971442601678067</v>
      </c>
      <c r="N59" s="36">
        <f t="shared" ref="N59:O59" si="44">N58/N5*100</f>
        <v>8.9875187805296157</v>
      </c>
      <c r="O59" s="36">
        <f t="shared" si="44"/>
        <v>8.438792644469018</v>
      </c>
      <c r="P59" s="36">
        <v>9.4982692147882055</v>
      </c>
      <c r="Q59" s="36">
        <v>9.666609178405043</v>
      </c>
      <c r="R59" s="36">
        <v>10.270133304965572</v>
      </c>
      <c r="S59" s="36">
        <v>10.379368671351145</v>
      </c>
      <c r="T59" s="36">
        <v>11.444563011229508</v>
      </c>
      <c r="U59" s="36">
        <v>11.843183414767189</v>
      </c>
      <c r="V59" s="36">
        <v>11.438000000000001</v>
      </c>
      <c r="W59" s="36">
        <v>11.112</v>
      </c>
      <c r="X59" s="36">
        <v>10.66</v>
      </c>
      <c r="Y59" s="36">
        <v>11.632</v>
      </c>
      <c r="Z59" s="36">
        <v>11.465892549670313</v>
      </c>
      <c r="AA59" s="36">
        <v>11.608000000000001</v>
      </c>
      <c r="AB59" s="36">
        <v>11.821</v>
      </c>
      <c r="AC59" s="36">
        <v>12.051990968132921</v>
      </c>
      <c r="AD59" s="36">
        <v>11.917</v>
      </c>
      <c r="AE59" s="36">
        <v>12.081</v>
      </c>
    </row>
    <row r="60" spans="1:31" s="11" customFormat="1"/>
  </sheetData>
  <phoneticPr fontId="28" type="noConversion"/>
  <hyperlinks>
    <hyperlink ref="A2" location="Content!A1" display="Back to Content" xr:uid="{00000000-0004-0000-02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66"/>
  <sheetViews>
    <sheetView zoomScale="90" zoomScaleNormal="90" workbookViewId="0">
      <pane xSplit="1" ySplit="4" topLeftCell="S40" activePane="bottomRight" state="frozen"/>
      <selection pane="topRight" activeCell="B1" sqref="B1"/>
      <selection pane="bottomLeft" activeCell="A5" sqref="A5"/>
      <selection pane="bottomRight" activeCell="AC3" sqref="AC3"/>
    </sheetView>
  </sheetViews>
  <sheetFormatPr defaultRowHeight="14.5"/>
  <cols>
    <col min="1" max="1" width="52.54296875" style="6" customWidth="1"/>
    <col min="5" max="5" width="10.26953125" bestFit="1" customWidth="1"/>
    <col min="9" max="9" width="9.453125" customWidth="1"/>
  </cols>
  <sheetData>
    <row r="1" spans="1:29">
      <c r="A1" s="7" t="s">
        <v>272</v>
      </c>
    </row>
    <row r="2" spans="1:29">
      <c r="A2" s="60" t="s">
        <v>202</v>
      </c>
    </row>
    <row r="3" spans="1:29">
      <c r="A3" s="60"/>
    </row>
    <row r="4" spans="1:29">
      <c r="A4" s="8" t="s">
        <v>203</v>
      </c>
      <c r="B4" s="10" t="s">
        <v>21</v>
      </c>
      <c r="C4" s="10" t="s">
        <v>22</v>
      </c>
      <c r="D4" s="10" t="s">
        <v>20</v>
      </c>
      <c r="E4" s="10" t="s">
        <v>23</v>
      </c>
      <c r="F4" s="10" t="s">
        <v>24</v>
      </c>
      <c r="G4" s="10" t="s">
        <v>264</v>
      </c>
      <c r="H4" s="10" t="s">
        <v>289</v>
      </c>
      <c r="I4" s="10" t="s">
        <v>338</v>
      </c>
      <c r="J4" s="10" t="s">
        <v>354</v>
      </c>
      <c r="K4" s="10" t="s">
        <v>359</v>
      </c>
      <c r="L4" s="10" t="s">
        <v>368</v>
      </c>
      <c r="M4" s="5" t="s">
        <v>373</v>
      </c>
      <c r="N4" s="5" t="s">
        <v>377</v>
      </c>
      <c r="O4" s="10" t="s">
        <v>382</v>
      </c>
      <c r="P4" s="10" t="s">
        <v>385</v>
      </c>
      <c r="Q4" s="5" t="s">
        <v>401</v>
      </c>
      <c r="R4" s="5" t="s">
        <v>406</v>
      </c>
      <c r="S4" s="5" t="s">
        <v>409</v>
      </c>
      <c r="T4" s="5" t="s">
        <v>413</v>
      </c>
      <c r="U4" s="5" t="s">
        <v>416</v>
      </c>
      <c r="V4" s="5" t="s">
        <v>456</v>
      </c>
      <c r="W4" s="5" t="s">
        <v>461</v>
      </c>
      <c r="X4" s="5" t="s">
        <v>465</v>
      </c>
      <c r="Y4" s="5" t="s">
        <v>469</v>
      </c>
      <c r="Z4" s="110" t="s">
        <v>473</v>
      </c>
      <c r="AA4" s="110" t="s">
        <v>478</v>
      </c>
      <c r="AB4" s="110" t="s">
        <v>481</v>
      </c>
      <c r="AC4" s="110" t="s">
        <v>484</v>
      </c>
    </row>
    <row r="5" spans="1:29">
      <c r="A5" s="3" t="s">
        <v>140</v>
      </c>
      <c r="B5" s="5"/>
      <c r="C5" s="5"/>
      <c r="D5" s="5"/>
      <c r="E5" s="5"/>
      <c r="F5" s="21" t="s">
        <v>120</v>
      </c>
      <c r="G5" s="21"/>
      <c r="H5" s="21"/>
      <c r="I5" s="21"/>
      <c r="J5" s="21"/>
      <c r="K5" s="21"/>
      <c r="L5" s="21"/>
    </row>
    <row r="6" spans="1:29">
      <c r="A6" t="s">
        <v>11</v>
      </c>
      <c r="B6" s="47">
        <v>301.18599999999998</v>
      </c>
      <c r="C6" s="47">
        <v>400.774</v>
      </c>
      <c r="D6" s="47">
        <v>125.547</v>
      </c>
      <c r="E6" s="47">
        <v>164.94</v>
      </c>
      <c r="F6" s="53">
        <v>205.07019600000064</v>
      </c>
      <c r="G6" s="53">
        <v>-18.13</v>
      </c>
      <c r="H6" s="53">
        <v>80.89</v>
      </c>
      <c r="I6" s="53">
        <v>119</v>
      </c>
      <c r="J6" s="53">
        <v>87.52</v>
      </c>
      <c r="K6" s="53">
        <v>180.53455029999981</v>
      </c>
      <c r="L6" s="53">
        <v>182.86799999999999</v>
      </c>
      <c r="M6" s="53">
        <v>140.65</v>
      </c>
      <c r="N6" s="53">
        <v>198.5658431999999</v>
      </c>
      <c r="O6" s="53">
        <v>196.01740859999933</v>
      </c>
      <c r="P6" s="53">
        <v>276.85038800000063</v>
      </c>
      <c r="Q6" s="53">
        <v>283.98357079999892</v>
      </c>
      <c r="R6" s="53">
        <v>300.61137970000027</v>
      </c>
      <c r="S6" s="53">
        <v>344.95854569999943</v>
      </c>
      <c r="T6" s="53">
        <v>247.465</v>
      </c>
      <c r="U6" s="53">
        <v>260.80900000000003</v>
      </c>
      <c r="V6" s="53">
        <v>270.75400000000002</v>
      </c>
      <c r="W6" s="53">
        <v>352.90499999999997</v>
      </c>
      <c r="X6" s="53">
        <v>267.71274909999909</v>
      </c>
      <c r="Y6" s="53">
        <v>339.18299999999999</v>
      </c>
      <c r="Z6" s="53">
        <v>305.762</v>
      </c>
      <c r="AA6" s="53">
        <v>339.60193099999987</v>
      </c>
      <c r="AB6" s="53">
        <v>36.606999999999999</v>
      </c>
      <c r="AC6" s="53">
        <v>334.41199999999998</v>
      </c>
    </row>
    <row r="7" spans="1:29">
      <c r="A7" t="s">
        <v>158</v>
      </c>
      <c r="B7" s="47">
        <v>61.113</v>
      </c>
      <c r="C7" s="47">
        <v>65.304000000000002</v>
      </c>
      <c r="D7" s="47">
        <v>66.915999999999997</v>
      </c>
      <c r="E7" s="47">
        <v>94.081000000000003</v>
      </c>
      <c r="F7" s="53">
        <v>73.054907799999995</v>
      </c>
      <c r="G7" s="53">
        <v>74.97</v>
      </c>
      <c r="H7" s="53">
        <v>68.67</v>
      </c>
      <c r="I7" s="53">
        <v>80</v>
      </c>
      <c r="J7" s="53">
        <v>70.2</v>
      </c>
      <c r="K7" s="53">
        <v>70.501638900000003</v>
      </c>
      <c r="L7" s="53">
        <v>69.162000000000006</v>
      </c>
      <c r="M7" s="53">
        <v>84.884</v>
      </c>
      <c r="N7" s="53">
        <v>102.90899749999998</v>
      </c>
      <c r="O7" s="53">
        <v>100.12666089999999</v>
      </c>
      <c r="P7" s="53">
        <v>104.0574632</v>
      </c>
      <c r="Q7" s="53">
        <v>106.36273590000002</v>
      </c>
      <c r="R7" s="53">
        <v>102.69336939999999</v>
      </c>
      <c r="S7" s="53">
        <v>105.52113109999999</v>
      </c>
      <c r="T7" s="53">
        <v>108.96899999999999</v>
      </c>
      <c r="U7" s="53">
        <v>109.688</v>
      </c>
      <c r="V7" s="53">
        <v>133.64500000000001</v>
      </c>
      <c r="W7" s="53">
        <v>140.273</v>
      </c>
      <c r="X7" s="53">
        <v>142.37721300000001</v>
      </c>
      <c r="Y7" s="53">
        <v>146.898</v>
      </c>
      <c r="Z7" s="53">
        <v>139.12</v>
      </c>
      <c r="AA7" s="53">
        <v>130.65153319999999</v>
      </c>
      <c r="AB7" s="53">
        <v>134.477</v>
      </c>
      <c r="AC7" s="53">
        <v>129.70400000000001</v>
      </c>
    </row>
    <row r="8" spans="1:29">
      <c r="A8" t="s">
        <v>77</v>
      </c>
      <c r="B8" s="47">
        <v>6.1109999999999998</v>
      </c>
      <c r="C8" s="47">
        <v>-84.971999999999994</v>
      </c>
      <c r="D8" s="47">
        <v>124.21899999999999</v>
      </c>
      <c r="E8" s="47">
        <v>-38.396000000000001</v>
      </c>
      <c r="F8" s="53">
        <v>3.1915027</v>
      </c>
      <c r="G8" s="53">
        <v>4.0599999999999996</v>
      </c>
      <c r="H8" s="53">
        <v>79.430000000000007</v>
      </c>
      <c r="I8" s="53">
        <v>5</v>
      </c>
      <c r="J8" s="53">
        <v>3.88</v>
      </c>
      <c r="K8" s="53">
        <v>4.7169955000000003</v>
      </c>
      <c r="L8" s="53">
        <v>-8.4629999999999992</v>
      </c>
      <c r="M8" s="53">
        <v>3.391</v>
      </c>
      <c r="N8" s="53">
        <v>4.8305481999999991</v>
      </c>
      <c r="O8" s="53">
        <v>38.693503299999996</v>
      </c>
      <c r="P8" s="53">
        <v>8.4734261999999969</v>
      </c>
      <c r="Q8" s="53">
        <v>-4.6356902999999958</v>
      </c>
      <c r="R8" s="53">
        <v>7.8891438999999997</v>
      </c>
      <c r="S8" s="53">
        <v>7.9826870999999997</v>
      </c>
      <c r="T8" s="53">
        <v>10.64</v>
      </c>
      <c r="U8" s="53">
        <v>9.1549999999999994</v>
      </c>
      <c r="V8" s="53">
        <v>-8.56</v>
      </c>
      <c r="W8" s="53">
        <v>8.3650000000000002</v>
      </c>
      <c r="X8" s="53">
        <v>9.5861320999999986</v>
      </c>
      <c r="Y8" s="53">
        <v>11.651</v>
      </c>
      <c r="Z8" s="53">
        <v>-1.9410000000000001</v>
      </c>
      <c r="AA8" s="53">
        <v>9.7622056000000015</v>
      </c>
      <c r="AB8" s="53">
        <v>241.749</v>
      </c>
      <c r="AC8" s="53">
        <v>3.9710000000000001</v>
      </c>
    </row>
    <row r="9" spans="1:29">
      <c r="A9" t="s">
        <v>159</v>
      </c>
      <c r="B9" s="47">
        <v>-2.7589999999999999</v>
      </c>
      <c r="C9" s="47">
        <v>-0.93899999999999995</v>
      </c>
      <c r="D9" s="47">
        <v>-2.3980000000000001</v>
      </c>
      <c r="E9" s="47">
        <v>0.53300000000000003</v>
      </c>
      <c r="F9" s="53">
        <v>-0.47487340000001743</v>
      </c>
      <c r="G9" s="53">
        <v>-6.43</v>
      </c>
      <c r="H9" s="53">
        <v>-8.4499999999999993</v>
      </c>
      <c r="I9" s="53">
        <v>-6</v>
      </c>
      <c r="J9" s="53">
        <v>-3.87</v>
      </c>
      <c r="K9" s="53">
        <v>-4.5269041000000003</v>
      </c>
      <c r="L9" s="53">
        <v>-5.62</v>
      </c>
      <c r="M9" s="53">
        <v>11.657</v>
      </c>
      <c r="N9" s="53">
        <v>6.1870085000000046</v>
      </c>
      <c r="O9" s="53">
        <v>-5.8523013000000379</v>
      </c>
      <c r="P9" s="53">
        <v>-22.275997800000074</v>
      </c>
      <c r="Q9" s="53">
        <v>-33.254135199999951</v>
      </c>
      <c r="R9" s="53">
        <v>-33.260270800000001</v>
      </c>
      <c r="S9" s="53">
        <v>-27.217061099999995</v>
      </c>
      <c r="T9" s="53">
        <v>-24.736999999999998</v>
      </c>
      <c r="U9" s="53">
        <v>-26.17</v>
      </c>
      <c r="V9" s="53">
        <v>-10.682</v>
      </c>
      <c r="W9" s="53">
        <v>-47.985999999999997</v>
      </c>
      <c r="X9" s="53">
        <v>-23.270595899999993</v>
      </c>
      <c r="Y9" s="53">
        <v>-39.662999999999997</v>
      </c>
      <c r="Z9" s="53">
        <v>-18.547999999999998</v>
      </c>
      <c r="AA9" s="53">
        <v>-23.63489390000003</v>
      </c>
      <c r="AB9" s="53">
        <v>-17.079000000000001</v>
      </c>
      <c r="AC9" s="53">
        <v>-20.349</v>
      </c>
    </row>
    <row r="10" spans="1:29">
      <c r="A10" s="4" t="s">
        <v>78</v>
      </c>
      <c r="B10" s="54">
        <v>-21.530999999999999</v>
      </c>
      <c r="C10" s="54">
        <v>-70.073999999999998</v>
      </c>
      <c r="D10" s="54">
        <v>-107.74</v>
      </c>
      <c r="E10" s="54">
        <v>-75.677999999999997</v>
      </c>
      <c r="F10" s="55">
        <v>-18.011873100000003</v>
      </c>
      <c r="G10" s="55">
        <v>1.83</v>
      </c>
      <c r="H10" s="55">
        <v>-33.340000000000003</v>
      </c>
      <c r="I10" s="55">
        <v>-16</v>
      </c>
      <c r="J10" s="55">
        <v>-50.81</v>
      </c>
      <c r="K10" s="55">
        <v>-42.243982599999981</v>
      </c>
      <c r="L10" s="55">
        <v>-28.542999999999999</v>
      </c>
      <c r="M10" s="55">
        <v>-19.673999999999999</v>
      </c>
      <c r="N10" s="55">
        <v>-44.033703099999997</v>
      </c>
      <c r="O10" s="55">
        <v>-118.0352738</v>
      </c>
      <c r="P10" s="55">
        <v>-33.657034100000004</v>
      </c>
      <c r="Q10" s="55">
        <v>-30.294803399999978</v>
      </c>
      <c r="R10" s="55">
        <v>-49.177558400000009</v>
      </c>
      <c r="S10" s="55">
        <v>-156.34602199999998</v>
      </c>
      <c r="T10" s="55">
        <v>-48.235999999999997</v>
      </c>
      <c r="U10" s="55">
        <v>-101.009</v>
      </c>
      <c r="V10" s="55">
        <v>-42.832000000000001</v>
      </c>
      <c r="W10" s="55">
        <v>-62.572000000000003</v>
      </c>
      <c r="X10" s="55">
        <v>-96.746618800000036</v>
      </c>
      <c r="Y10" s="55">
        <v>-130.89500000000001</v>
      </c>
      <c r="Z10" s="55">
        <v>-111.61799999999999</v>
      </c>
      <c r="AA10" s="55">
        <v>-65.951291999999981</v>
      </c>
      <c r="AB10" s="55">
        <v>-94.608000000000004</v>
      </c>
      <c r="AC10" s="55">
        <v>-42.753</v>
      </c>
    </row>
    <row r="11" spans="1:29" s="6" customFormat="1" ht="29">
      <c r="A11" s="6" t="s">
        <v>76</v>
      </c>
      <c r="B11" s="56">
        <v>344.12</v>
      </c>
      <c r="C11" s="56">
        <v>310.09199999999998</v>
      </c>
      <c r="D11" s="56">
        <v>206.54400000000001</v>
      </c>
      <c r="E11" s="56">
        <v>145.47900000000001</v>
      </c>
      <c r="F11" s="53">
        <v>262.82986000000056</v>
      </c>
      <c r="G11" s="53">
        <v>56.29</v>
      </c>
      <c r="H11" s="53">
        <v>187.19</v>
      </c>
      <c r="I11" s="53">
        <v>181</v>
      </c>
      <c r="J11" s="53">
        <v>106.92</v>
      </c>
      <c r="K11" s="53">
        <v>208.98229800000038</v>
      </c>
      <c r="L11" s="53">
        <v>209.404</v>
      </c>
      <c r="M11" s="53">
        <v>220.90799999999999</v>
      </c>
      <c r="N11" s="53">
        <v>268.45869429999965</v>
      </c>
      <c r="O11" s="53">
        <v>210.94999769999944</v>
      </c>
      <c r="P11" s="53">
        <v>333.44824550000141</v>
      </c>
      <c r="Q11" s="53">
        <v>322.1616777999991</v>
      </c>
      <c r="R11" s="53">
        <v>328.75606380000022</v>
      </c>
      <c r="S11" s="53">
        <v>274.89928079999993</v>
      </c>
      <c r="T11" s="53">
        <v>294.101</v>
      </c>
      <c r="U11" s="53">
        <v>252.47399999999999</v>
      </c>
      <c r="V11" s="53">
        <v>342.32400000000001</v>
      </c>
      <c r="W11" s="53">
        <v>390.98500000000001</v>
      </c>
      <c r="X11" s="53">
        <v>299.65887949999865</v>
      </c>
      <c r="Y11" s="53">
        <v>327.17500000000001</v>
      </c>
      <c r="Z11" s="53">
        <v>312.77499999999998</v>
      </c>
      <c r="AA11" s="53">
        <v>390.42948389999998</v>
      </c>
      <c r="AB11" s="53">
        <v>301.14600000000002</v>
      </c>
      <c r="AC11" s="53">
        <v>404.98399999999998</v>
      </c>
    </row>
    <row r="12" spans="1:29" s="6" customFormat="1">
      <c r="A12" s="6" t="s">
        <v>120</v>
      </c>
      <c r="B12" s="53"/>
      <c r="C12" s="53"/>
      <c r="D12" s="53"/>
      <c r="E12" s="53"/>
      <c r="F12" s="53"/>
      <c r="G12" s="53" t="s">
        <v>119</v>
      </c>
      <c r="H12" s="53"/>
      <c r="I12" s="53" t="s">
        <v>119</v>
      </c>
      <c r="J12" s="53" t="s">
        <v>119</v>
      </c>
      <c r="K12" s="53"/>
      <c r="L12" s="53" t="s">
        <v>119</v>
      </c>
      <c r="M12" s="53" t="s">
        <v>119</v>
      </c>
      <c r="N12" s="53"/>
      <c r="O12" s="53"/>
      <c r="P12" s="53"/>
      <c r="Q12" s="53"/>
      <c r="R12" s="53"/>
      <c r="S12" s="53"/>
      <c r="T12" s="53"/>
      <c r="U12" s="53"/>
      <c r="V12" s="53"/>
      <c r="W12" s="53"/>
      <c r="X12" s="53"/>
      <c r="Y12" s="53"/>
      <c r="Z12" s="53"/>
      <c r="AA12" s="53"/>
      <c r="AB12" s="53"/>
      <c r="AC12" s="53"/>
    </row>
    <row r="13" spans="1:29" s="6" customFormat="1">
      <c r="A13" s="7" t="s">
        <v>34</v>
      </c>
      <c r="B13" s="53"/>
      <c r="C13" s="53"/>
      <c r="D13" s="53"/>
      <c r="E13" s="53"/>
      <c r="F13" s="53"/>
      <c r="G13" s="53" t="s">
        <v>119</v>
      </c>
      <c r="H13" s="53"/>
      <c r="I13" s="53" t="s">
        <v>119</v>
      </c>
      <c r="J13" s="53" t="s">
        <v>119</v>
      </c>
      <c r="K13" s="53"/>
      <c r="L13" s="53" t="s">
        <v>119</v>
      </c>
      <c r="M13" s="53" t="s">
        <v>119</v>
      </c>
      <c r="N13" s="53"/>
      <c r="O13" s="53"/>
      <c r="P13" s="53"/>
      <c r="Q13" s="53"/>
      <c r="R13" s="53"/>
      <c r="S13" s="53"/>
      <c r="T13" s="53"/>
      <c r="U13" s="53"/>
      <c r="V13" s="53"/>
      <c r="W13" s="53"/>
      <c r="X13" s="53"/>
      <c r="Y13" s="53"/>
      <c r="Z13" s="53"/>
      <c r="AA13" s="53"/>
      <c r="AB13" s="53"/>
      <c r="AC13" s="53"/>
    </row>
    <row r="14" spans="1:29" s="6" customFormat="1">
      <c r="A14" s="6" t="s">
        <v>79</v>
      </c>
      <c r="B14" s="53">
        <v>-51.542000000000002</v>
      </c>
      <c r="C14" s="53">
        <v>75.492000000000004</v>
      </c>
      <c r="D14" s="53">
        <v>27.635000000000002</v>
      </c>
      <c r="E14" s="53">
        <v>86.974000000000004</v>
      </c>
      <c r="F14" s="53">
        <v>-125.16407700000001</v>
      </c>
      <c r="G14" s="53">
        <v>-19.09</v>
      </c>
      <c r="H14" s="53">
        <v>109.71</v>
      </c>
      <c r="I14" s="53">
        <v>148</v>
      </c>
      <c r="J14" s="53">
        <v>-42.31</v>
      </c>
      <c r="K14" s="53">
        <v>-27.366866200000018</v>
      </c>
      <c r="L14" s="53">
        <v>-39.374000000000002</v>
      </c>
      <c r="M14" s="53">
        <v>-30.187999999999999</v>
      </c>
      <c r="N14" s="53">
        <v>-210.53067720000004</v>
      </c>
      <c r="O14" s="53">
        <v>-214.4983101</v>
      </c>
      <c r="P14" s="53">
        <v>-118.34108299999994</v>
      </c>
      <c r="Q14" s="53">
        <v>110.19423039999994</v>
      </c>
      <c r="R14" s="53">
        <v>-109.45068230000001</v>
      </c>
      <c r="S14" s="53">
        <v>43.013004000000016</v>
      </c>
      <c r="T14" s="53">
        <v>119.5</v>
      </c>
      <c r="U14" s="53">
        <v>206.75800000000001</v>
      </c>
      <c r="V14" s="53">
        <v>-27.128</v>
      </c>
      <c r="W14" s="53">
        <v>-48.238999999999997</v>
      </c>
      <c r="X14" s="53">
        <v>18.774782899999998</v>
      </c>
      <c r="Y14" s="53">
        <v>116.194</v>
      </c>
      <c r="Z14" s="53">
        <v>-177.36199999999999</v>
      </c>
      <c r="AA14" s="53">
        <v>41.494292999999978</v>
      </c>
      <c r="AB14" s="53">
        <v>-8.8350000000000009</v>
      </c>
      <c r="AC14" s="53">
        <v>154.34800000000001</v>
      </c>
    </row>
    <row r="15" spans="1:29" s="6" customFormat="1">
      <c r="A15" s="6" t="s">
        <v>80</v>
      </c>
      <c r="B15" s="53">
        <v>-39.256</v>
      </c>
      <c r="C15" s="53">
        <v>-52.813000000000002</v>
      </c>
      <c r="D15" s="53">
        <v>70.55</v>
      </c>
      <c r="E15" s="53">
        <v>64.5</v>
      </c>
      <c r="F15" s="53">
        <v>-10.5305423</v>
      </c>
      <c r="G15" s="53">
        <v>373.34</v>
      </c>
      <c r="H15" s="53">
        <v>-109.47</v>
      </c>
      <c r="I15" s="53">
        <v>108</v>
      </c>
      <c r="J15" s="53">
        <v>-3.15</v>
      </c>
      <c r="K15" s="53">
        <v>-171.99510289999998</v>
      </c>
      <c r="L15" s="53">
        <v>-30.673999999999999</v>
      </c>
      <c r="M15" s="53">
        <v>-10.351000000000001</v>
      </c>
      <c r="N15" s="53">
        <v>-137.182963</v>
      </c>
      <c r="O15" s="53">
        <v>-129.79686059999997</v>
      </c>
      <c r="P15" s="53">
        <v>-179.60477350000002</v>
      </c>
      <c r="Q15" s="53">
        <v>169.44411310000001</v>
      </c>
      <c r="R15" s="53">
        <v>-98.330113600000004</v>
      </c>
      <c r="S15" s="53">
        <v>-118.41092739999999</v>
      </c>
      <c r="T15" s="53">
        <v>281.16800000000001</v>
      </c>
      <c r="U15" s="53">
        <v>31.177</v>
      </c>
      <c r="V15" s="53">
        <v>-148.69900000000001</v>
      </c>
      <c r="W15" s="53">
        <v>-124.88200000000001</v>
      </c>
      <c r="X15" s="53">
        <v>297.23163800000003</v>
      </c>
      <c r="Y15" s="53">
        <v>-23.28</v>
      </c>
      <c r="Z15" s="53">
        <v>-58.569000000000003</v>
      </c>
      <c r="AA15" s="53">
        <v>-194.47534399999998</v>
      </c>
      <c r="AB15" s="53">
        <v>179.804</v>
      </c>
      <c r="AC15" s="53">
        <v>-23.050999999999998</v>
      </c>
    </row>
    <row r="16" spans="1:29" s="6" customFormat="1">
      <c r="A16" s="6" t="s">
        <v>81</v>
      </c>
      <c r="B16" s="53">
        <v>40.567</v>
      </c>
      <c r="C16" s="53">
        <v>-3.165</v>
      </c>
      <c r="D16" s="53">
        <v>-178.39400000000001</v>
      </c>
      <c r="E16" s="53">
        <v>118.31399999999999</v>
      </c>
      <c r="F16" s="53">
        <v>75.187811799999992</v>
      </c>
      <c r="G16" s="53">
        <v>-324.82</v>
      </c>
      <c r="H16" s="53">
        <v>-63.07</v>
      </c>
      <c r="I16" s="53">
        <v>173</v>
      </c>
      <c r="J16" s="53">
        <v>-45.12</v>
      </c>
      <c r="K16" s="53">
        <v>92.573580100000001</v>
      </c>
      <c r="L16" s="53">
        <v>139.73599999999999</v>
      </c>
      <c r="M16" s="53">
        <v>210.90600000000001</v>
      </c>
      <c r="N16" s="53">
        <v>34.9957402</v>
      </c>
      <c r="O16" s="53">
        <v>91.777750100000006</v>
      </c>
      <c r="P16" s="53">
        <v>-44.309192300000014</v>
      </c>
      <c r="Q16" s="53">
        <v>5.6519435000000158</v>
      </c>
      <c r="R16" s="53">
        <v>29.176985200000001</v>
      </c>
      <c r="S16" s="53">
        <v>-10.790198</v>
      </c>
      <c r="T16" s="53">
        <v>-346.149</v>
      </c>
      <c r="U16" s="53">
        <v>58.276000000000003</v>
      </c>
      <c r="V16" s="53">
        <v>130.626</v>
      </c>
      <c r="W16" s="53">
        <v>123.529</v>
      </c>
      <c r="X16" s="53">
        <v>-223.02733090000001</v>
      </c>
      <c r="Y16" s="53">
        <v>101.91500000000001</v>
      </c>
      <c r="Z16" s="53">
        <v>48.81</v>
      </c>
      <c r="AA16" s="53">
        <v>-24.154626599999997</v>
      </c>
      <c r="AB16" s="53">
        <v>-210.99299999999999</v>
      </c>
      <c r="AC16" s="53">
        <v>131.56200000000001</v>
      </c>
    </row>
    <row r="17" spans="1:29" s="6" customFormat="1">
      <c r="A17" s="8" t="s">
        <v>141</v>
      </c>
      <c r="B17" s="55">
        <v>-79.438999999999993</v>
      </c>
      <c r="C17" s="55">
        <v>56.707999999999998</v>
      </c>
      <c r="D17" s="55">
        <v>-36.92</v>
      </c>
      <c r="E17" s="55">
        <v>13.02</v>
      </c>
      <c r="F17" s="55">
        <v>-108.19695819999997</v>
      </c>
      <c r="G17" s="55">
        <v>-15.78</v>
      </c>
      <c r="H17" s="55">
        <v>-53.82</v>
      </c>
      <c r="I17" s="55">
        <v>-116</v>
      </c>
      <c r="J17" s="55">
        <v>-13.74</v>
      </c>
      <c r="K17" s="55">
        <v>95.448472400000014</v>
      </c>
      <c r="L17" s="55">
        <v>94.090999999999994</v>
      </c>
      <c r="M17" s="55">
        <v>136.44200000000001</v>
      </c>
      <c r="N17" s="55">
        <v>-16.918602700000022</v>
      </c>
      <c r="O17" s="55">
        <v>25.83083499999999</v>
      </c>
      <c r="P17" s="55">
        <v>32.771299099999965</v>
      </c>
      <c r="Q17" s="55">
        <v>-79.122350799999992</v>
      </c>
      <c r="R17" s="55">
        <v>-127.93173920000001</v>
      </c>
      <c r="S17" s="55">
        <v>115.82141709999996</v>
      </c>
      <c r="T17" s="55">
        <v>-31.242999999999999</v>
      </c>
      <c r="U17" s="55">
        <v>-18.224</v>
      </c>
      <c r="V17" s="55">
        <v>-137.50700000000001</v>
      </c>
      <c r="W17" s="55">
        <v>15.635999999999999</v>
      </c>
      <c r="X17" s="55">
        <v>-30.336168499999985</v>
      </c>
      <c r="Y17" s="55">
        <v>4.3490000000000002</v>
      </c>
      <c r="Z17" s="55">
        <v>-28.606000000000002</v>
      </c>
      <c r="AA17" s="55">
        <v>75.822841799999992</v>
      </c>
      <c r="AB17" s="55">
        <v>84.79</v>
      </c>
      <c r="AC17" s="55">
        <v>-107.032</v>
      </c>
    </row>
    <row r="18" spans="1:29" s="6" customFormat="1">
      <c r="A18" s="6" t="s">
        <v>142</v>
      </c>
      <c r="B18" s="53">
        <v>-129.66999999999999</v>
      </c>
      <c r="C18" s="53">
        <v>76.222999999999999</v>
      </c>
      <c r="D18" s="53">
        <v>-116.94199999999999</v>
      </c>
      <c r="E18" s="53">
        <v>282.63</v>
      </c>
      <c r="F18" s="53">
        <v>-168.70376569999999</v>
      </c>
      <c r="G18" s="53">
        <v>13.66</v>
      </c>
      <c r="H18" s="53">
        <v>-116.65</v>
      </c>
      <c r="I18" s="53">
        <v>313</v>
      </c>
      <c r="J18" s="53">
        <v>-104.32</v>
      </c>
      <c r="K18" s="53">
        <v>-11.339916599999967</v>
      </c>
      <c r="L18" s="53">
        <v>163.779</v>
      </c>
      <c r="M18" s="53">
        <v>306.80900000000003</v>
      </c>
      <c r="N18" s="53">
        <v>-329.63650270000016</v>
      </c>
      <c r="O18" s="53">
        <v>-226.68658559999997</v>
      </c>
      <c r="P18" s="53">
        <v>-309.48374969999998</v>
      </c>
      <c r="Q18" s="53">
        <v>206.16793619999996</v>
      </c>
      <c r="R18" s="53">
        <v>-306.53554989999998</v>
      </c>
      <c r="S18" s="53">
        <v>29.633295700000019</v>
      </c>
      <c r="T18" s="53">
        <v>23.277000000000001</v>
      </c>
      <c r="U18" s="53">
        <v>277.98700000000002</v>
      </c>
      <c r="V18" s="53">
        <v>-182.708</v>
      </c>
      <c r="W18" s="53">
        <v>-33.956000000000003</v>
      </c>
      <c r="X18" s="53">
        <v>62.642921500000085</v>
      </c>
      <c r="Y18" s="53">
        <v>199.178</v>
      </c>
      <c r="Z18" s="53">
        <v>-215.727</v>
      </c>
      <c r="AA18" s="53">
        <v>-101.3128358</v>
      </c>
      <c r="AB18" s="53">
        <v>44.765000000000001</v>
      </c>
      <c r="AC18" s="53">
        <v>155.82599999999999</v>
      </c>
    </row>
    <row r="19" spans="1:29" s="6" customFormat="1">
      <c r="A19" s="23" t="s">
        <v>70</v>
      </c>
      <c r="B19" s="57">
        <v>214.45099999999999</v>
      </c>
      <c r="C19" s="57">
        <v>386.315</v>
      </c>
      <c r="D19" s="57">
        <v>89.602000000000004</v>
      </c>
      <c r="E19" s="57">
        <v>428.10899999999998</v>
      </c>
      <c r="F19" s="57">
        <v>94.126094300001057</v>
      </c>
      <c r="G19" s="57">
        <v>69.95</v>
      </c>
      <c r="H19" s="57">
        <v>70.540000000000006</v>
      </c>
      <c r="I19" s="57">
        <v>495</v>
      </c>
      <c r="J19" s="57">
        <v>2.6</v>
      </c>
      <c r="K19" s="57">
        <v>197.64238140000026</v>
      </c>
      <c r="L19" s="57">
        <v>373.18299999999999</v>
      </c>
      <c r="M19" s="57">
        <v>527.71699999999998</v>
      </c>
      <c r="N19" s="57">
        <v>-61.177808399999641</v>
      </c>
      <c r="O19" s="57">
        <v>-15.736587900000689</v>
      </c>
      <c r="P19" s="57">
        <v>23.964495800001686</v>
      </c>
      <c r="Q19" s="57">
        <v>528.32961399999874</v>
      </c>
      <c r="R19" s="57">
        <v>22.220513900000405</v>
      </c>
      <c r="S19" s="57">
        <v>304.53257649999927</v>
      </c>
      <c r="T19" s="57">
        <v>317.37799999999999</v>
      </c>
      <c r="U19" s="57">
        <v>530.46100000000001</v>
      </c>
      <c r="V19" s="57">
        <v>159.61600000000001</v>
      </c>
      <c r="W19" s="57">
        <v>357.02800000000002</v>
      </c>
      <c r="X19" s="57">
        <v>362.30180099999939</v>
      </c>
      <c r="Y19" s="57">
        <v>526.35199999999998</v>
      </c>
      <c r="Z19" s="57">
        <v>97.048000000000002</v>
      </c>
      <c r="AA19" s="57">
        <v>289.11664809999979</v>
      </c>
      <c r="AB19" s="57">
        <v>345.911</v>
      </c>
      <c r="AC19" s="57">
        <v>560.81100000000004</v>
      </c>
    </row>
    <row r="20" spans="1:29" s="9" customFormat="1">
      <c r="A20" s="9" t="s">
        <v>120</v>
      </c>
      <c r="B20" s="58"/>
      <c r="C20" s="58"/>
      <c r="D20" s="58"/>
      <c r="E20" s="58"/>
      <c r="F20" s="53" t="s">
        <v>120</v>
      </c>
      <c r="G20" s="53" t="s">
        <v>119</v>
      </c>
      <c r="H20" s="53"/>
      <c r="I20" s="53"/>
      <c r="J20" s="53"/>
      <c r="K20" s="53"/>
      <c r="L20" s="53"/>
      <c r="M20" s="53" t="s">
        <v>119</v>
      </c>
      <c r="N20" s="53"/>
      <c r="O20" s="53"/>
      <c r="P20" s="53"/>
      <c r="Q20" s="53"/>
      <c r="R20" s="53"/>
      <c r="S20" s="53"/>
      <c r="T20" s="53"/>
      <c r="U20" s="53"/>
      <c r="V20" s="53"/>
      <c r="W20" s="53"/>
      <c r="X20" s="53"/>
      <c r="Y20" s="53"/>
      <c r="Z20" s="53"/>
      <c r="AA20" s="53"/>
      <c r="AB20" s="53"/>
      <c r="AC20" s="53"/>
    </row>
    <row r="21" spans="1:29" s="6" customFormat="1">
      <c r="A21" s="7" t="s">
        <v>143</v>
      </c>
      <c r="B21" s="53"/>
      <c r="C21" s="53"/>
      <c r="D21" s="53"/>
      <c r="E21" s="53"/>
      <c r="F21" s="53" t="s">
        <v>120</v>
      </c>
      <c r="G21" s="53" t="s">
        <v>119</v>
      </c>
      <c r="H21" s="53"/>
      <c r="I21" s="53"/>
      <c r="J21" s="53"/>
      <c r="K21" s="53"/>
      <c r="L21" s="53"/>
      <c r="M21" s="53" t="s">
        <v>119</v>
      </c>
      <c r="N21" s="53"/>
      <c r="O21" s="53"/>
      <c r="P21" s="53"/>
      <c r="Q21" s="53"/>
      <c r="R21" s="53"/>
      <c r="S21" s="53"/>
      <c r="T21" s="53"/>
      <c r="U21" s="53"/>
      <c r="V21" s="53"/>
      <c r="W21" s="53"/>
      <c r="X21" s="53"/>
      <c r="Y21" s="53"/>
      <c r="Z21" s="53"/>
      <c r="AA21" s="53"/>
      <c r="AB21" s="53"/>
      <c r="AC21" s="53"/>
    </row>
    <row r="22" spans="1:29" s="6" customFormat="1">
      <c r="A22" s="6" t="s">
        <v>144</v>
      </c>
      <c r="B22" s="53">
        <v>-35</v>
      </c>
      <c r="C22" s="53">
        <v>-405.959</v>
      </c>
      <c r="D22" s="53">
        <v>0</v>
      </c>
      <c r="E22" s="53">
        <v>0</v>
      </c>
      <c r="F22" s="53">
        <v>0</v>
      </c>
      <c r="G22" s="53">
        <v>0</v>
      </c>
      <c r="H22" s="53">
        <v>0</v>
      </c>
      <c r="I22" s="53">
        <v>0</v>
      </c>
      <c r="J22" s="53">
        <v>0</v>
      </c>
      <c r="K22" s="53">
        <v>0</v>
      </c>
      <c r="L22" s="53">
        <v>0</v>
      </c>
      <c r="M22" s="53">
        <v>-2102.69</v>
      </c>
      <c r="N22" s="53">
        <v>0</v>
      </c>
      <c r="O22" s="53">
        <v>3.56894</v>
      </c>
      <c r="P22" s="53">
        <v>0</v>
      </c>
      <c r="Q22" s="53">
        <v>0</v>
      </c>
      <c r="R22" s="53">
        <v>0</v>
      </c>
      <c r="S22" s="53">
        <v>0</v>
      </c>
      <c r="T22" s="53">
        <v>0</v>
      </c>
      <c r="U22" s="53">
        <v>0</v>
      </c>
      <c r="V22" s="53">
        <v>-902.73099999999999</v>
      </c>
      <c r="W22" s="53">
        <v>-239.51900000000001</v>
      </c>
      <c r="X22" s="53">
        <v>0</v>
      </c>
      <c r="Y22" s="53">
        <v>4.2999999999999997E-2</v>
      </c>
      <c r="Z22" s="53">
        <v>0</v>
      </c>
      <c r="AA22" s="53">
        <v>0</v>
      </c>
      <c r="AB22" s="53">
        <v>0</v>
      </c>
      <c r="AC22" s="53">
        <v>0</v>
      </c>
    </row>
    <row r="23" spans="1:29" s="6" customFormat="1">
      <c r="A23" s="6" t="s">
        <v>387</v>
      </c>
      <c r="B23" s="53"/>
      <c r="C23" s="53"/>
      <c r="D23" s="53"/>
      <c r="E23" s="53"/>
      <c r="F23" s="53"/>
      <c r="G23" s="53"/>
      <c r="H23" s="53"/>
      <c r="I23" s="53"/>
      <c r="J23" s="53"/>
      <c r="K23" s="53"/>
      <c r="L23" s="53"/>
      <c r="M23" s="53"/>
      <c r="N23" s="53"/>
      <c r="O23" s="53"/>
      <c r="P23" s="53">
        <v>-35.031685499999995</v>
      </c>
      <c r="Q23" s="53">
        <v>0</v>
      </c>
      <c r="R23" s="53">
        <v>0</v>
      </c>
      <c r="S23" s="53">
        <v>0</v>
      </c>
      <c r="T23" s="53">
        <v>0</v>
      </c>
      <c r="U23" s="53">
        <v>0</v>
      </c>
      <c r="V23" s="53">
        <v>0</v>
      </c>
      <c r="W23" s="53">
        <v>0</v>
      </c>
      <c r="X23" s="53">
        <v>0</v>
      </c>
      <c r="Y23" s="53">
        <v>0</v>
      </c>
      <c r="Z23" s="53">
        <v>0</v>
      </c>
      <c r="AA23" s="53">
        <v>0</v>
      </c>
      <c r="AB23" s="53">
        <v>0</v>
      </c>
      <c r="AC23" s="53">
        <v>0</v>
      </c>
    </row>
    <row r="24" spans="1:29" s="6" customFormat="1">
      <c r="A24" s="6" t="s">
        <v>145</v>
      </c>
      <c r="B24" s="53">
        <v>-18.936</v>
      </c>
      <c r="C24" s="53">
        <v>-23.103000000000002</v>
      </c>
      <c r="D24" s="53">
        <v>-75.081000000000003</v>
      </c>
      <c r="E24" s="53">
        <v>-125.446</v>
      </c>
      <c r="F24" s="53">
        <v>-100.3080889</v>
      </c>
      <c r="G24" s="53">
        <v>-42.75</v>
      </c>
      <c r="H24" s="53">
        <v>-56.39</v>
      </c>
      <c r="I24" s="53">
        <v>-65</v>
      </c>
      <c r="J24" s="53">
        <v>-32.78</v>
      </c>
      <c r="K24" s="53">
        <v>-18.707183700000002</v>
      </c>
      <c r="L24" s="53">
        <v>-21.466999999999999</v>
      </c>
      <c r="M24" s="53">
        <v>-82.438000000000002</v>
      </c>
      <c r="N24" s="53">
        <v>-17.423962</v>
      </c>
      <c r="O24" s="53">
        <v>-20.885541800000002</v>
      </c>
      <c r="P24" s="53">
        <v>-21.959767599999999</v>
      </c>
      <c r="Q24" s="53">
        <v>-69.692986199999979</v>
      </c>
      <c r="R24" s="53">
        <v>-17.2211161</v>
      </c>
      <c r="S24" s="53">
        <v>-25.085499500000001</v>
      </c>
      <c r="T24" s="53">
        <v>-39.432000000000002</v>
      </c>
      <c r="U24" s="53">
        <v>-81.28</v>
      </c>
      <c r="V24" s="53">
        <v>-23.257999999999999</v>
      </c>
      <c r="W24" s="53">
        <v>-69.393000000000001</v>
      </c>
      <c r="X24" s="53">
        <v>-33.528753399999999</v>
      </c>
      <c r="Y24" s="53">
        <v>-148.96700000000001</v>
      </c>
      <c r="Z24" s="53">
        <v>-35.344000000000001</v>
      </c>
      <c r="AA24" s="53">
        <v>-54.378542799999991</v>
      </c>
      <c r="AB24" s="53">
        <v>-43.478000000000002</v>
      </c>
      <c r="AC24" s="53">
        <v>-172.904</v>
      </c>
    </row>
    <row r="25" spans="1:29">
      <c r="A25" t="s">
        <v>146</v>
      </c>
      <c r="B25" s="35">
        <v>-3.2080000000000002</v>
      </c>
      <c r="C25" s="35">
        <v>-2.36</v>
      </c>
      <c r="D25" s="35">
        <v>-1.4890000000000001</v>
      </c>
      <c r="E25" s="35">
        <v>-1.95</v>
      </c>
      <c r="F25" s="53">
        <v>-0.62135260000000003</v>
      </c>
      <c r="G25" s="53">
        <v>-0.12</v>
      </c>
      <c r="H25" s="53">
        <v>0.02</v>
      </c>
      <c r="I25" s="53">
        <v>0</v>
      </c>
      <c r="J25" s="53">
        <v>0</v>
      </c>
      <c r="K25" s="53">
        <v>0</v>
      </c>
      <c r="L25" s="53">
        <v>0</v>
      </c>
      <c r="M25" s="53">
        <v>0</v>
      </c>
      <c r="N25" s="53">
        <v>0</v>
      </c>
      <c r="O25" s="53">
        <v>0</v>
      </c>
      <c r="P25" s="53">
        <v>0</v>
      </c>
      <c r="Q25" s="53">
        <v>0</v>
      </c>
      <c r="R25" s="53">
        <v>0</v>
      </c>
      <c r="S25" s="53">
        <v>-4.0375214999999995</v>
      </c>
      <c r="T25" s="53">
        <v>-2.9060000000000001</v>
      </c>
      <c r="U25" s="53">
        <v>-1.74</v>
      </c>
      <c r="V25" s="53">
        <v>-1.6910000000000001</v>
      </c>
      <c r="W25" s="53">
        <v>-1.3460000000000001</v>
      </c>
      <c r="X25" s="53">
        <v>-3.2818186000000003</v>
      </c>
      <c r="Y25" s="53">
        <v>-3.169</v>
      </c>
      <c r="Z25" s="53">
        <v>-5.1369999999999996</v>
      </c>
      <c r="AA25" s="53">
        <v>-5.8550519999999988</v>
      </c>
      <c r="AB25" s="53">
        <v>-4.8120000000000003</v>
      </c>
      <c r="AC25" s="53">
        <v>-12.48</v>
      </c>
    </row>
    <row r="26" spans="1:29" s="6" customFormat="1">
      <c r="A26" s="6" t="s">
        <v>147</v>
      </c>
      <c r="B26" s="53">
        <v>0</v>
      </c>
      <c r="C26" s="53">
        <v>-2.5000000000000001E-2</v>
      </c>
      <c r="D26" s="53">
        <v>-1.1519999999999999</v>
      </c>
      <c r="E26" s="53">
        <v>-4.3019999999999996</v>
      </c>
      <c r="F26" s="53">
        <v>-3.0818357999999999</v>
      </c>
      <c r="G26" s="53">
        <v>-0.47</v>
      </c>
      <c r="H26" s="53">
        <v>-1.05</v>
      </c>
      <c r="I26" s="53">
        <v>-3</v>
      </c>
      <c r="J26" s="53">
        <v>-0.88</v>
      </c>
      <c r="K26" s="53">
        <v>-0.84632890000000005</v>
      </c>
      <c r="L26" s="53">
        <v>-0.75</v>
      </c>
      <c r="M26" s="53">
        <v>-1.504</v>
      </c>
      <c r="N26" s="53">
        <v>-0.40100000000000002</v>
      </c>
      <c r="O26" s="53">
        <v>-1.0686108999999999</v>
      </c>
      <c r="P26" s="53">
        <v>-1.5819568999999998</v>
      </c>
      <c r="Q26" s="53">
        <v>-5.9251195000000001</v>
      </c>
      <c r="R26" s="53">
        <v>-0.41645559999999998</v>
      </c>
      <c r="S26" s="53">
        <v>-0.99086479999999999</v>
      </c>
      <c r="T26" s="53">
        <v>-13.38</v>
      </c>
      <c r="U26" s="53">
        <v>-4.1440000000000001</v>
      </c>
      <c r="V26" s="53">
        <v>-4.18</v>
      </c>
      <c r="W26" s="53">
        <v>-5.6539999999999999</v>
      </c>
      <c r="X26" s="53">
        <v>-3.9466908000000007</v>
      </c>
      <c r="Y26" s="53">
        <v>-17.552</v>
      </c>
      <c r="Z26" s="53">
        <v>-8.77</v>
      </c>
      <c r="AA26" s="53">
        <v>-12.7771808</v>
      </c>
      <c r="AB26" s="53">
        <v>-3.2229999999999999</v>
      </c>
      <c r="AC26" s="53">
        <v>-4.1749999999999998</v>
      </c>
    </row>
    <row r="27" spans="1:29" s="6" customFormat="1">
      <c r="A27" s="6" t="s">
        <v>82</v>
      </c>
      <c r="B27" s="53">
        <v>0.35199999999999998</v>
      </c>
      <c r="C27" s="53">
        <v>-0.23699999999999999</v>
      </c>
      <c r="D27" s="53">
        <v>12.374000000000001</v>
      </c>
      <c r="E27" s="53">
        <v>-16.390999999999998</v>
      </c>
      <c r="F27" s="53">
        <v>7.4855741000000009</v>
      </c>
      <c r="G27" s="53">
        <v>-0.56999999999999995</v>
      </c>
      <c r="H27" s="53">
        <v>7.78</v>
      </c>
      <c r="I27" s="53">
        <v>11</v>
      </c>
      <c r="J27" s="53">
        <v>-0.41</v>
      </c>
      <c r="K27" s="53">
        <v>-2.1102831999999987</v>
      </c>
      <c r="L27" s="53">
        <v>26.405000000000001</v>
      </c>
      <c r="M27" s="53">
        <v>6.9580000000000002</v>
      </c>
      <c r="N27" s="53">
        <v>-0.47</v>
      </c>
      <c r="O27" s="53">
        <v>1.5899600000000014</v>
      </c>
      <c r="P27" s="53">
        <v>-0.21224240000000671</v>
      </c>
      <c r="Q27" s="53">
        <v>17.080185199999967</v>
      </c>
      <c r="R27" s="53">
        <v>0.11653229999998871</v>
      </c>
      <c r="S27" s="53">
        <v>3.6681715999999946</v>
      </c>
      <c r="T27" s="53">
        <v>-1.153</v>
      </c>
      <c r="U27" s="53">
        <v>-7.3999999999999996E-2</v>
      </c>
      <c r="V27" s="53">
        <v>-0.53900000000000003</v>
      </c>
      <c r="W27" s="53">
        <v>1.117</v>
      </c>
      <c r="X27" s="53">
        <v>-0.98167360000000903</v>
      </c>
      <c r="Y27" s="53">
        <v>4.4210000000000003</v>
      </c>
      <c r="Z27" s="53">
        <v>-3.387</v>
      </c>
      <c r="AA27" s="53">
        <v>-0.86111400000002725</v>
      </c>
      <c r="AB27" s="53">
        <v>-4.38</v>
      </c>
      <c r="AC27" s="53">
        <v>-12.355</v>
      </c>
    </row>
    <row r="28" spans="1:29" s="6" customFormat="1">
      <c r="A28" s="12" t="s">
        <v>71</v>
      </c>
      <c r="B28" s="59">
        <v>-56.792999999999999</v>
      </c>
      <c r="C28" s="59">
        <v>-431.68299999999999</v>
      </c>
      <c r="D28" s="59">
        <v>-65.290000000000006</v>
      </c>
      <c r="E28" s="59">
        <v>-148.077</v>
      </c>
      <c r="F28" s="59">
        <v>-96.525449699999996</v>
      </c>
      <c r="G28" s="59">
        <v>-43.91</v>
      </c>
      <c r="H28" s="59">
        <v>-49.64</v>
      </c>
      <c r="I28" s="59">
        <v>-57</v>
      </c>
      <c r="J28" s="59">
        <v>-34.07</v>
      </c>
      <c r="K28" s="59">
        <v>-21.663795799999995</v>
      </c>
      <c r="L28" s="59">
        <v>4.1879999999999997</v>
      </c>
      <c r="M28" s="59">
        <v>-2179.674</v>
      </c>
      <c r="N28" s="59">
        <v>-18.290622799999994</v>
      </c>
      <c r="O28" s="59">
        <v>-16.7997193</v>
      </c>
      <c r="P28" s="59">
        <v>-58.785866500000004</v>
      </c>
      <c r="Q28" s="59">
        <v>-58.5384727</v>
      </c>
      <c r="R28" s="59">
        <v>-17.521416600000016</v>
      </c>
      <c r="S28" s="59">
        <v>-26.445816000000018</v>
      </c>
      <c r="T28" s="59">
        <v>-56.87</v>
      </c>
      <c r="U28" s="59">
        <v>-87.238</v>
      </c>
      <c r="V28" s="59">
        <v>-932.4</v>
      </c>
      <c r="W28" s="59">
        <v>-314.79500000000002</v>
      </c>
      <c r="X28" s="59">
        <v>-41.735794600000169</v>
      </c>
      <c r="Y28" s="59">
        <v>-165.22399999999999</v>
      </c>
      <c r="Z28" s="59">
        <v>-52.637999999999998</v>
      </c>
      <c r="AA28" s="59">
        <v>-73.871889600000003</v>
      </c>
      <c r="AB28" s="59">
        <v>-55.893999999999998</v>
      </c>
      <c r="AC28" s="59">
        <v>-201.91399999999999</v>
      </c>
    </row>
    <row r="29" spans="1:29" s="6" customFormat="1">
      <c r="A29" s="6" t="s">
        <v>72</v>
      </c>
      <c r="B29" s="53">
        <v>157.65799999999999</v>
      </c>
      <c r="C29" s="53">
        <v>-45.366999999999997</v>
      </c>
      <c r="D29" s="53">
        <v>24.312000000000001</v>
      </c>
      <c r="E29" s="53">
        <v>280.03199999999998</v>
      </c>
      <c r="F29" s="53">
        <v>-2.3993553999988935</v>
      </c>
      <c r="G29" s="53">
        <v>26.04</v>
      </c>
      <c r="H29" s="53">
        <v>20.9</v>
      </c>
      <c r="I29" s="53">
        <v>438</v>
      </c>
      <c r="J29" s="53">
        <v>-31.47</v>
      </c>
      <c r="K29" s="53">
        <v>175.97858560000009</v>
      </c>
      <c r="L29" s="53">
        <v>377.37099999999998</v>
      </c>
      <c r="M29" s="53">
        <v>-1651.9570000000001</v>
      </c>
      <c r="N29" s="53">
        <v>-79.468431199999685</v>
      </c>
      <c r="O29" s="53">
        <v>-32.5363072000006</v>
      </c>
      <c r="P29" s="53">
        <v>-34.821370699998397</v>
      </c>
      <c r="Q29" s="53">
        <v>469.79114129999897</v>
      </c>
      <c r="R29" s="53">
        <v>4.6990972999998277</v>
      </c>
      <c r="S29" s="53">
        <v>278.08676049999912</v>
      </c>
      <c r="T29" s="53">
        <v>260.50799999999998</v>
      </c>
      <c r="U29" s="53">
        <v>443.22300000000001</v>
      </c>
      <c r="V29" s="53">
        <v>-772.78399999999999</v>
      </c>
      <c r="W29" s="53">
        <v>42.234000000000002</v>
      </c>
      <c r="X29" s="53">
        <v>320.56600639999965</v>
      </c>
      <c r="Y29" s="53">
        <v>361.12799999999999</v>
      </c>
      <c r="Z29" s="53">
        <v>44.41</v>
      </c>
      <c r="AA29" s="53">
        <v>215.24475849999936</v>
      </c>
      <c r="AB29" s="53">
        <v>290.017</v>
      </c>
      <c r="AC29" s="53">
        <v>358.89699999999999</v>
      </c>
    </row>
    <row r="30" spans="1:29" s="6" customFormat="1">
      <c r="A30" s="6" t="s">
        <v>120</v>
      </c>
      <c r="B30" s="53"/>
      <c r="C30" s="53"/>
      <c r="D30" s="53"/>
      <c r="E30" s="53"/>
      <c r="F30" s="53" t="s">
        <v>120</v>
      </c>
      <c r="G30" s="53" t="s">
        <v>119</v>
      </c>
      <c r="H30" s="53"/>
      <c r="I30" s="53"/>
      <c r="J30" s="53"/>
      <c r="K30" s="53"/>
      <c r="L30" s="53" t="s">
        <v>119</v>
      </c>
      <c r="M30" s="53" t="s">
        <v>119</v>
      </c>
      <c r="N30" s="53"/>
      <c r="O30" s="53"/>
      <c r="P30" s="53"/>
      <c r="Q30" s="53"/>
      <c r="R30" s="53"/>
      <c r="S30" s="53"/>
      <c r="T30" s="53"/>
      <c r="U30" s="53"/>
      <c r="V30" s="53"/>
      <c r="W30" s="53"/>
      <c r="X30" s="53"/>
      <c r="Y30" s="53"/>
      <c r="Z30" s="53"/>
      <c r="AA30" s="53"/>
      <c r="AB30" s="53"/>
      <c r="AC30" s="53"/>
    </row>
    <row r="31" spans="1:29">
      <c r="A31" s="7" t="s">
        <v>148</v>
      </c>
      <c r="B31" s="35"/>
      <c r="C31" s="35"/>
      <c r="D31" s="35"/>
      <c r="E31" s="35"/>
      <c r="F31" s="53" t="s">
        <v>120</v>
      </c>
      <c r="G31" s="53" t="s">
        <v>119</v>
      </c>
      <c r="H31" s="53"/>
      <c r="I31" s="53"/>
      <c r="J31" s="53"/>
      <c r="K31" s="53"/>
      <c r="L31" s="53" t="s">
        <v>119</v>
      </c>
      <c r="M31" s="53" t="s">
        <v>119</v>
      </c>
      <c r="N31" s="53"/>
      <c r="O31" s="53"/>
      <c r="P31" s="53"/>
      <c r="Q31" s="53"/>
      <c r="R31" s="53"/>
      <c r="S31" s="53"/>
      <c r="T31" s="53"/>
      <c r="U31" s="53"/>
      <c r="V31" s="53"/>
      <c r="W31" s="53"/>
      <c r="X31" s="53"/>
      <c r="Y31" s="53"/>
      <c r="Z31" s="53"/>
      <c r="AA31" s="53"/>
      <c r="AB31" s="53"/>
      <c r="AC31" s="53"/>
    </row>
    <row r="32" spans="1:29">
      <c r="A32" s="6" t="s">
        <v>149</v>
      </c>
      <c r="B32" s="35">
        <v>0</v>
      </c>
      <c r="C32" s="35">
        <v>0</v>
      </c>
      <c r="D32" s="53">
        <v>0</v>
      </c>
      <c r="E32" s="53">
        <v>0</v>
      </c>
      <c r="F32" s="53">
        <v>0</v>
      </c>
      <c r="G32" s="53">
        <v>0</v>
      </c>
      <c r="H32" s="53">
        <v>0</v>
      </c>
      <c r="I32" s="53">
        <v>0</v>
      </c>
      <c r="J32" s="53">
        <v>0</v>
      </c>
      <c r="K32" s="53">
        <v>0</v>
      </c>
      <c r="L32" s="53">
        <v>0</v>
      </c>
      <c r="M32" s="53">
        <v>0</v>
      </c>
      <c r="N32" s="53">
        <v>0</v>
      </c>
      <c r="O32" s="53">
        <v>0</v>
      </c>
      <c r="P32" s="53">
        <v>0</v>
      </c>
      <c r="Q32" s="53">
        <v>-200</v>
      </c>
      <c r="R32" s="53">
        <v>-12.805</v>
      </c>
      <c r="S32" s="53">
        <v>-23.305</v>
      </c>
      <c r="T32" s="53">
        <v>236.11</v>
      </c>
      <c r="U32" s="53">
        <v>0</v>
      </c>
      <c r="V32" s="53">
        <v>0</v>
      </c>
      <c r="W32" s="53">
        <v>0</v>
      </c>
      <c r="X32" s="53">
        <v>0</v>
      </c>
      <c r="Y32" s="53">
        <v>0</v>
      </c>
      <c r="Z32" s="53">
        <v>0</v>
      </c>
      <c r="AA32" s="53">
        <v>0</v>
      </c>
      <c r="AB32" s="53">
        <v>0</v>
      </c>
      <c r="AC32" s="53">
        <v>0</v>
      </c>
    </row>
    <row r="33" spans="1:29">
      <c r="A33" s="6" t="s">
        <v>150</v>
      </c>
      <c r="B33" s="35">
        <v>16.498000000000001</v>
      </c>
      <c r="C33" s="35">
        <v>-43.945999999999998</v>
      </c>
      <c r="D33" s="35">
        <v>-19.335999999999999</v>
      </c>
      <c r="E33" s="35">
        <v>14.337999999999999</v>
      </c>
      <c r="F33" s="53">
        <v>616.69112749999988</v>
      </c>
      <c r="G33" s="53">
        <v>238.06</v>
      </c>
      <c r="H33" s="53">
        <v>-198.08</v>
      </c>
      <c r="I33" s="53">
        <v>-243</v>
      </c>
      <c r="J33" s="53">
        <v>-141.22</v>
      </c>
      <c r="K33" s="53">
        <v>9.5242271000000258</v>
      </c>
      <c r="L33" s="53">
        <v>-253.02699999999999</v>
      </c>
      <c r="M33" s="53">
        <v>1040.671</v>
      </c>
      <c r="N33" s="53">
        <v>-72.909519400000008</v>
      </c>
      <c r="O33" s="53">
        <v>114.3336565999999</v>
      </c>
      <c r="P33" s="53">
        <v>-1160.1202664999998</v>
      </c>
      <c r="Q33" s="53">
        <v>-243.27459019999989</v>
      </c>
      <c r="R33" s="53">
        <v>128.85303339999999</v>
      </c>
      <c r="S33" s="53">
        <v>26.353201299999949</v>
      </c>
      <c r="T33" s="53">
        <v>479.738</v>
      </c>
      <c r="U33" s="53">
        <v>130.59399999999999</v>
      </c>
      <c r="V33" s="53">
        <v>-292.47399999999999</v>
      </c>
      <c r="W33" s="53">
        <v>84.322999999999993</v>
      </c>
      <c r="X33" s="53">
        <v>87.697542099999694</v>
      </c>
      <c r="Y33" s="53">
        <v>-338.99900000000002</v>
      </c>
      <c r="Z33" s="53">
        <v>-29.895</v>
      </c>
      <c r="AA33" s="53">
        <v>140.51805830000001</v>
      </c>
      <c r="AB33" s="53">
        <v>-380.15</v>
      </c>
      <c r="AC33" s="53">
        <v>-46.505000000000003</v>
      </c>
    </row>
    <row r="34" spans="1:29">
      <c r="A34" s="6" t="s">
        <v>151</v>
      </c>
      <c r="B34" s="35">
        <v>1.194</v>
      </c>
      <c r="C34" s="35">
        <v>-1.194</v>
      </c>
      <c r="D34" s="35">
        <v>0</v>
      </c>
      <c r="E34" s="35">
        <v>0</v>
      </c>
      <c r="F34" s="53">
        <v>599.97857399999998</v>
      </c>
      <c r="G34" s="53">
        <v>0.02</v>
      </c>
      <c r="H34" s="53">
        <v>0.02</v>
      </c>
      <c r="I34" s="53">
        <v>0</v>
      </c>
      <c r="J34" s="53">
        <v>0</v>
      </c>
      <c r="K34" s="53">
        <v>0</v>
      </c>
      <c r="L34" s="53">
        <v>0</v>
      </c>
      <c r="M34" s="53">
        <v>614.62800000000004</v>
      </c>
      <c r="N34" s="53">
        <v>0</v>
      </c>
      <c r="O34" s="53">
        <v>0</v>
      </c>
      <c r="P34" s="53">
        <v>1534.12</v>
      </c>
      <c r="Q34" s="53">
        <v>0</v>
      </c>
      <c r="R34" s="53">
        <v>0</v>
      </c>
      <c r="S34" s="53">
        <v>0</v>
      </c>
      <c r="T34" s="53">
        <v>0</v>
      </c>
      <c r="U34" s="53">
        <v>0</v>
      </c>
      <c r="V34" s="53">
        <v>2500</v>
      </c>
      <c r="W34" s="53">
        <v>0</v>
      </c>
      <c r="X34" s="53">
        <v>400</v>
      </c>
      <c r="Y34" s="53">
        <v>0</v>
      </c>
      <c r="Z34" s="53">
        <v>0</v>
      </c>
      <c r="AA34" s="53">
        <v>0</v>
      </c>
      <c r="AB34" s="53">
        <v>0</v>
      </c>
      <c r="AC34" s="53">
        <v>0</v>
      </c>
    </row>
    <row r="35" spans="1:29">
      <c r="A35" s="6" t="s">
        <v>152</v>
      </c>
      <c r="B35" s="35">
        <v>-0.70199999999999996</v>
      </c>
      <c r="C35" s="35">
        <v>-3.4790000000000001</v>
      </c>
      <c r="D35" s="35">
        <v>-0.16700000000000001</v>
      </c>
      <c r="E35" s="35">
        <v>-31.690999999999999</v>
      </c>
      <c r="F35" s="53">
        <v>-0.87091859999999999</v>
      </c>
      <c r="G35" s="53">
        <v>-0.11</v>
      </c>
      <c r="H35" s="53">
        <v>-0.11</v>
      </c>
      <c r="I35" s="53">
        <v>0</v>
      </c>
      <c r="J35" s="53">
        <v>-0.1</v>
      </c>
      <c r="K35" s="53">
        <v>-0.10132609999999999</v>
      </c>
      <c r="L35" s="53">
        <v>-0.10199999999999999</v>
      </c>
      <c r="M35" s="53">
        <v>-6.7000000000000004E-2</v>
      </c>
      <c r="N35" s="53">
        <v>-4.7197299999999998E-2</v>
      </c>
      <c r="O35" s="53">
        <v>-4.69252E-2</v>
      </c>
      <c r="P35" s="53">
        <v>-1.1049500000000004E-2</v>
      </c>
      <c r="Q35" s="53">
        <v>-1.0812999999999934E-3</v>
      </c>
      <c r="R35" s="53">
        <v>-383.53</v>
      </c>
      <c r="S35" s="53">
        <v>-163.93810909999999</v>
      </c>
      <c r="T35" s="53">
        <v>-767.05</v>
      </c>
      <c r="U35" s="53">
        <v>-228.61600000000001</v>
      </c>
      <c r="V35" s="53">
        <v>-1486.944</v>
      </c>
      <c r="W35" s="53">
        <v>9.2379999999999995</v>
      </c>
      <c r="X35" s="53">
        <v>-704.23456579999993</v>
      </c>
      <c r="Y35" s="53">
        <v>0</v>
      </c>
      <c r="Z35" s="53">
        <v>0</v>
      </c>
      <c r="AA35" s="53">
        <v>-64.474999999999994</v>
      </c>
      <c r="AB35" s="53">
        <v>0</v>
      </c>
      <c r="AC35" s="53">
        <v>-66.474999999999994</v>
      </c>
    </row>
    <row r="36" spans="1:29">
      <c r="A36" s="6" t="s">
        <v>83</v>
      </c>
      <c r="B36" s="35">
        <v>-21.021000000000001</v>
      </c>
      <c r="C36" s="35">
        <v>-15.797000000000001</v>
      </c>
      <c r="D36" s="35">
        <v>-9.9890000000000008</v>
      </c>
      <c r="E36" s="35">
        <v>-36.118000000000002</v>
      </c>
      <c r="F36" s="112">
        <v>-22.626264400000004</v>
      </c>
      <c r="G36" s="53">
        <v>-22.77</v>
      </c>
      <c r="H36" s="53">
        <v>-18.440000000000001</v>
      </c>
      <c r="I36" s="53">
        <v>-19</v>
      </c>
      <c r="J36" s="53">
        <v>-18.579999999999998</v>
      </c>
      <c r="K36" s="53">
        <v>-18.628885999999998</v>
      </c>
      <c r="L36" s="53">
        <v>-18.411999999999999</v>
      </c>
      <c r="M36" s="53">
        <v>-18.657</v>
      </c>
      <c r="N36" s="53">
        <v>-20.292829099999999</v>
      </c>
      <c r="O36" s="53">
        <v>-20.762708199999995</v>
      </c>
      <c r="P36" s="53">
        <v>-19.239542799999995</v>
      </c>
      <c r="Q36" s="53">
        <v>-19.427708200000005</v>
      </c>
      <c r="R36" s="53">
        <v>-20.299721999999999</v>
      </c>
      <c r="S36" s="53">
        <v>-21.446046700000007</v>
      </c>
      <c r="T36" s="53">
        <v>-20.302</v>
      </c>
      <c r="U36" s="53">
        <v>-24.140999999999998</v>
      </c>
      <c r="V36" s="53">
        <v>-31.106999999999999</v>
      </c>
      <c r="W36" s="53">
        <v>-32.665999999999997</v>
      </c>
      <c r="X36" s="53">
        <v>-33.74693169999999</v>
      </c>
      <c r="Y36" s="53">
        <v>-36.137999999999998</v>
      </c>
      <c r="Z36" s="53">
        <v>-33.426000000000002</v>
      </c>
      <c r="AA36" s="53">
        <v>-31.044125399999999</v>
      </c>
      <c r="AB36" s="53">
        <v>-29.728000000000002</v>
      </c>
      <c r="AC36" s="53">
        <v>-28.905999999999999</v>
      </c>
    </row>
    <row r="37" spans="1:29">
      <c r="A37" s="6" t="s">
        <v>84</v>
      </c>
      <c r="B37" s="35">
        <v>0</v>
      </c>
      <c r="C37" s="35">
        <v>-344.33300000000003</v>
      </c>
      <c r="D37" s="35">
        <v>-19.352</v>
      </c>
      <c r="E37" s="35">
        <v>-64.076999999999998</v>
      </c>
      <c r="F37" s="53">
        <v>0</v>
      </c>
      <c r="G37" s="53">
        <v>0</v>
      </c>
      <c r="H37" s="53">
        <v>0</v>
      </c>
      <c r="I37" s="53">
        <v>0</v>
      </c>
      <c r="J37" s="53">
        <v>0</v>
      </c>
      <c r="K37" s="53">
        <v>0</v>
      </c>
      <c r="L37" s="53">
        <v>0</v>
      </c>
      <c r="M37" s="53">
        <v>0</v>
      </c>
      <c r="N37" s="53">
        <v>0</v>
      </c>
      <c r="O37" s="53">
        <v>-143.6990275</v>
      </c>
      <c r="P37" s="53">
        <v>3.5619999999999998E-4</v>
      </c>
      <c r="Q37" s="53">
        <v>-1.4529999999999995E-4</v>
      </c>
      <c r="R37" s="53">
        <v>0</v>
      </c>
      <c r="S37" s="53">
        <v>-201.17817650000001</v>
      </c>
      <c r="T37" s="53">
        <v>1E-3</v>
      </c>
      <c r="U37" s="53">
        <v>0</v>
      </c>
      <c r="V37" s="53">
        <v>0</v>
      </c>
      <c r="W37" s="53">
        <v>-229.84899999999999</v>
      </c>
      <c r="X37" s="53">
        <v>0</v>
      </c>
      <c r="Y37" s="53">
        <v>-1E-3</v>
      </c>
      <c r="Z37" s="53">
        <v>0</v>
      </c>
      <c r="AA37" s="53">
        <v>-244.20230020000002</v>
      </c>
      <c r="AB37" s="53">
        <v>-3.0000000000000001E-3</v>
      </c>
      <c r="AC37" s="53">
        <v>0</v>
      </c>
    </row>
    <row r="38" spans="1:29">
      <c r="A38" s="6" t="s">
        <v>85</v>
      </c>
      <c r="B38" s="35">
        <v>0</v>
      </c>
      <c r="C38" s="35">
        <v>0</v>
      </c>
      <c r="D38" s="35">
        <v>-0.17100000000000001</v>
      </c>
      <c r="E38" s="35">
        <v>5702</v>
      </c>
      <c r="F38" s="53">
        <v>0</v>
      </c>
      <c r="G38" s="53">
        <v>0</v>
      </c>
      <c r="H38" s="53">
        <v>0</v>
      </c>
      <c r="I38" s="53">
        <v>0</v>
      </c>
      <c r="J38" s="53">
        <v>0</v>
      </c>
      <c r="K38" s="53">
        <v>0</v>
      </c>
      <c r="L38" s="53">
        <v>0</v>
      </c>
      <c r="M38" s="53">
        <v>0</v>
      </c>
      <c r="N38" s="53">
        <v>0</v>
      </c>
      <c r="O38" s="53">
        <v>0</v>
      </c>
      <c r="P38" s="53">
        <v>0</v>
      </c>
      <c r="Q38" s="53">
        <v>0</v>
      </c>
      <c r="R38" s="53">
        <v>0</v>
      </c>
      <c r="S38" s="53">
        <v>0</v>
      </c>
      <c r="T38" s="53">
        <v>0</v>
      </c>
      <c r="U38" s="53">
        <v>0</v>
      </c>
      <c r="V38" s="53">
        <v>0</v>
      </c>
      <c r="W38" s="53">
        <v>0</v>
      </c>
      <c r="X38" s="53">
        <v>0</v>
      </c>
      <c r="Y38" s="53">
        <v>0</v>
      </c>
      <c r="Z38" s="53">
        <v>0</v>
      </c>
      <c r="AA38" s="53">
        <v>0</v>
      </c>
      <c r="AB38" s="53">
        <v>0</v>
      </c>
      <c r="AC38" s="53">
        <v>0</v>
      </c>
    </row>
    <row r="39" spans="1:29">
      <c r="A39" s="6" t="s">
        <v>404</v>
      </c>
      <c r="B39" s="35"/>
      <c r="C39" s="35"/>
      <c r="D39" s="35"/>
      <c r="E39" s="35"/>
      <c r="F39" s="53"/>
      <c r="G39" s="53"/>
      <c r="H39" s="53"/>
      <c r="I39" s="53"/>
      <c r="J39" s="53"/>
      <c r="K39" s="53">
        <v>-29.957000000000001</v>
      </c>
      <c r="L39" s="53">
        <v>0</v>
      </c>
      <c r="M39" s="53">
        <v>0</v>
      </c>
      <c r="N39" s="53">
        <v>0</v>
      </c>
      <c r="O39" s="53">
        <v>-33.283000000000001</v>
      </c>
      <c r="P39" s="53">
        <v>0</v>
      </c>
      <c r="Q39" s="53">
        <v>0</v>
      </c>
      <c r="R39" s="53">
        <v>0</v>
      </c>
      <c r="S39" s="53">
        <v>-27.155999999999999</v>
      </c>
      <c r="T39" s="53">
        <v>0</v>
      </c>
      <c r="U39" s="53">
        <v>0</v>
      </c>
      <c r="V39" s="53">
        <v>0</v>
      </c>
      <c r="W39" s="53">
        <v>-14.974</v>
      </c>
      <c r="X39" s="53">
        <v>0</v>
      </c>
      <c r="Y39" s="53">
        <v>0</v>
      </c>
      <c r="Z39" s="53">
        <v>0</v>
      </c>
      <c r="AA39" s="53">
        <v>-8.6259999999999994</v>
      </c>
      <c r="AB39" s="53">
        <v>0</v>
      </c>
      <c r="AC39" s="53">
        <v>0</v>
      </c>
    </row>
    <row r="40" spans="1:29">
      <c r="A40" s="6" t="s">
        <v>86</v>
      </c>
      <c r="B40" s="35">
        <v>-182.64699999999999</v>
      </c>
      <c r="C40" s="35">
        <v>697.68</v>
      </c>
      <c r="D40" s="35">
        <v>6133.5169999999998</v>
      </c>
      <c r="E40" s="35">
        <v>-4976.5630000000001</v>
      </c>
      <c r="F40" s="53">
        <v>-1224.269</v>
      </c>
      <c r="G40" s="53">
        <v>0</v>
      </c>
      <c r="H40" s="53">
        <v>0</v>
      </c>
      <c r="I40" s="53">
        <v>0</v>
      </c>
      <c r="J40" s="53">
        <v>0</v>
      </c>
      <c r="K40" s="53">
        <v>0</v>
      </c>
      <c r="L40" s="53">
        <v>0</v>
      </c>
      <c r="M40" s="53">
        <v>0</v>
      </c>
      <c r="N40" s="53">
        <v>0</v>
      </c>
      <c r="O40" s="53">
        <v>0</v>
      </c>
      <c r="P40" s="53">
        <v>0</v>
      </c>
      <c r="Q40" s="53">
        <v>0</v>
      </c>
      <c r="R40" s="53">
        <v>0</v>
      </c>
      <c r="S40" s="53">
        <v>0</v>
      </c>
      <c r="T40" s="53">
        <v>0</v>
      </c>
      <c r="U40" s="53">
        <v>0</v>
      </c>
      <c r="V40" s="53">
        <v>0</v>
      </c>
      <c r="W40" s="53">
        <v>0</v>
      </c>
      <c r="X40" s="53">
        <v>0</v>
      </c>
      <c r="Y40" s="53">
        <v>0</v>
      </c>
      <c r="Z40" s="53">
        <v>0</v>
      </c>
      <c r="AA40" s="53">
        <v>0</v>
      </c>
      <c r="AB40" s="53">
        <v>0</v>
      </c>
      <c r="AC40" s="53">
        <v>0</v>
      </c>
    </row>
    <row r="41" spans="1:29">
      <c r="A41" s="23" t="s">
        <v>87</v>
      </c>
      <c r="B41" s="50">
        <v>-186.68799999999999</v>
      </c>
      <c r="C41" s="50">
        <v>288.95400000000001</v>
      </c>
      <c r="D41" s="50">
        <v>6084.4849999999997</v>
      </c>
      <c r="E41" s="50">
        <v>608.06500000000005</v>
      </c>
      <c r="F41" s="57">
        <v>-31.089095500000155</v>
      </c>
      <c r="G41" s="57">
        <v>215.2</v>
      </c>
      <c r="H41" s="57">
        <v>-216.61</v>
      </c>
      <c r="I41" s="57">
        <v>-262</v>
      </c>
      <c r="J41" s="57">
        <v>-159.91</v>
      </c>
      <c r="K41" s="57">
        <v>-39.162770599999973</v>
      </c>
      <c r="L41" s="57">
        <v>-271.54000000000002</v>
      </c>
      <c r="M41" s="57">
        <v>1636.576</v>
      </c>
      <c r="N41" s="57">
        <v>-93.249566099999981</v>
      </c>
      <c r="O41" s="57">
        <v>-83.457984000000039</v>
      </c>
      <c r="P41" s="57">
        <v>354.74949750000002</v>
      </c>
      <c r="Q41" s="57">
        <v>-462.70352510000004</v>
      </c>
      <c r="R41" s="57">
        <v>-287.78152780000005</v>
      </c>
      <c r="S41" s="57">
        <v>-410.67029180000014</v>
      </c>
      <c r="T41" s="57">
        <v>-71.504000000000005</v>
      </c>
      <c r="U41" s="57">
        <v>-122.163</v>
      </c>
      <c r="V41" s="57">
        <v>689.47500000000002</v>
      </c>
      <c r="W41" s="57">
        <v>-183.92699999999999</v>
      </c>
      <c r="X41" s="57">
        <v>-250.23981050000017</v>
      </c>
      <c r="Y41" s="57">
        <v>-375.13799999999998</v>
      </c>
      <c r="Z41" s="57">
        <v>-63.32</v>
      </c>
      <c r="AA41" s="57">
        <v>-207.82936730000003</v>
      </c>
      <c r="AB41" s="57">
        <v>-409.88099999999997</v>
      </c>
      <c r="AC41" s="57">
        <v>-141.886</v>
      </c>
    </row>
    <row r="42" spans="1:29">
      <c r="A42" s="6" t="s">
        <v>120</v>
      </c>
      <c r="B42" s="35"/>
      <c r="C42" s="35"/>
      <c r="D42" s="35"/>
      <c r="E42" s="35"/>
      <c r="F42" s="53" t="s">
        <v>120</v>
      </c>
      <c r="G42" s="53"/>
      <c r="H42" s="53"/>
      <c r="I42" s="53"/>
      <c r="J42" s="53"/>
      <c r="K42" s="53"/>
      <c r="L42" s="53"/>
      <c r="M42" s="53"/>
      <c r="N42" s="53"/>
      <c r="O42" s="53"/>
      <c r="P42" s="53"/>
      <c r="Q42" s="53"/>
      <c r="R42" s="53"/>
      <c r="S42" s="53"/>
      <c r="T42" s="53"/>
      <c r="U42" s="53"/>
      <c r="V42" s="53"/>
      <c r="W42" s="53"/>
      <c r="X42" s="53"/>
      <c r="Y42" s="53"/>
      <c r="Z42" s="53"/>
      <c r="AA42" s="53"/>
      <c r="AB42" s="53"/>
      <c r="AC42" s="53"/>
    </row>
    <row r="43" spans="1:29">
      <c r="A43" s="12" t="s">
        <v>88</v>
      </c>
      <c r="B43" s="48">
        <v>-29.03</v>
      </c>
      <c r="C43" s="48">
        <v>243.58699999999999</v>
      </c>
      <c r="D43" s="48">
        <v>6108.7979999999998</v>
      </c>
      <c r="E43" s="48">
        <v>888.09699999999998</v>
      </c>
      <c r="F43" s="59">
        <v>-33.488450899998199</v>
      </c>
      <c r="G43" s="59">
        <v>241.24</v>
      </c>
      <c r="H43" s="59">
        <v>-195.71</v>
      </c>
      <c r="I43" s="59">
        <v>176</v>
      </c>
      <c r="J43" s="59">
        <v>-191.38</v>
      </c>
      <c r="K43" s="59">
        <v>136.81581499999993</v>
      </c>
      <c r="L43" s="59">
        <v>105.83199999999999</v>
      </c>
      <c r="M43" s="59">
        <v>-15.382</v>
      </c>
      <c r="N43" s="59">
        <v>-172.71799730000043</v>
      </c>
      <c r="O43" s="59">
        <v>-115.99429120000116</v>
      </c>
      <c r="P43" s="59">
        <v>319.92812680000083</v>
      </c>
      <c r="Q43" s="59">
        <v>7.087616199998795</v>
      </c>
      <c r="R43" s="59">
        <v>-283.08243049999999</v>
      </c>
      <c r="S43" s="59">
        <v>-132.5835313</v>
      </c>
      <c r="T43" s="59">
        <v>189.00399999999999</v>
      </c>
      <c r="U43" s="59">
        <v>321.06</v>
      </c>
      <c r="V43" s="59">
        <v>-83.308999999999997</v>
      </c>
      <c r="W43" s="59">
        <v>-141.69300000000001</v>
      </c>
      <c r="X43" s="59">
        <v>70.326195899998709</v>
      </c>
      <c r="Y43" s="59">
        <v>-14.009</v>
      </c>
      <c r="Z43" s="59">
        <v>-18.908999999999999</v>
      </c>
      <c r="AA43" s="59">
        <v>7.4153911999991919</v>
      </c>
      <c r="AB43" s="59">
        <v>-119.86499999999999</v>
      </c>
      <c r="AC43" s="59">
        <v>217.011</v>
      </c>
    </row>
    <row r="44" spans="1:29">
      <c r="A44" s="20" t="s">
        <v>89</v>
      </c>
      <c r="B44" s="48">
        <v>229.76900000000001</v>
      </c>
      <c r="C44" s="48">
        <v>176.41499999999999</v>
      </c>
      <c r="D44" s="48">
        <v>280.04700000000003</v>
      </c>
      <c r="E44" s="48">
        <v>417.839</v>
      </c>
      <c r="F44" s="59">
        <v>650.6066641000001</v>
      </c>
      <c r="G44" s="59">
        <v>627.17999999999995</v>
      </c>
      <c r="H44" s="59">
        <v>847.85</v>
      </c>
      <c r="I44" s="59">
        <v>640</v>
      </c>
      <c r="J44" s="59">
        <v>796.96</v>
      </c>
      <c r="K44" s="59">
        <v>616.44957820000002</v>
      </c>
      <c r="L44" s="59">
        <v>743.05100000000004</v>
      </c>
      <c r="M44" s="59">
        <v>851.61500000000001</v>
      </c>
      <c r="N44" s="59">
        <v>835.78820380000002</v>
      </c>
      <c r="O44" s="59">
        <v>663.79274039999996</v>
      </c>
      <c r="P44" s="59">
        <v>581.1885559000001</v>
      </c>
      <c r="Q44" s="59">
        <v>894.20732269999996</v>
      </c>
      <c r="R44" s="59">
        <v>898.2653370999999</v>
      </c>
      <c r="S44" s="59">
        <v>614.22269630000005</v>
      </c>
      <c r="T44" s="59">
        <v>473.714</v>
      </c>
      <c r="U44" s="59">
        <v>654.02200000000005</v>
      </c>
      <c r="V44" s="59">
        <v>958.91899999999998</v>
      </c>
      <c r="W44" s="59">
        <v>877.21900000000005</v>
      </c>
      <c r="X44" s="59">
        <v>730.57052220000003</v>
      </c>
      <c r="Y44" s="59">
        <v>805.70399999999995</v>
      </c>
      <c r="Z44" s="59">
        <v>794.35</v>
      </c>
      <c r="AA44" s="59">
        <v>763.73355360000005</v>
      </c>
      <c r="AB44" s="59">
        <v>765.74099999999999</v>
      </c>
      <c r="AC44" s="59">
        <v>644.59299999999996</v>
      </c>
    </row>
    <row r="45" spans="1:29" ht="29">
      <c r="A45" s="6" t="s">
        <v>90</v>
      </c>
      <c r="B45" s="35">
        <v>5.9320000000000004</v>
      </c>
      <c r="C45" s="35">
        <v>8.1259999999999994</v>
      </c>
      <c r="D45" s="35">
        <v>4.5599999999999996</v>
      </c>
      <c r="E45" s="35">
        <v>-5.0289999999999999</v>
      </c>
      <c r="F45" s="53">
        <v>9.9573224000000025</v>
      </c>
      <c r="G45" s="53">
        <v>-20.79</v>
      </c>
      <c r="H45" s="53">
        <v>-12.29</v>
      </c>
      <c r="I45" s="53">
        <v>-19</v>
      </c>
      <c r="J45" s="53">
        <v>10.92</v>
      </c>
      <c r="K45" s="53">
        <v>-10.146483600000002</v>
      </c>
      <c r="L45" s="53">
        <v>2.8719999999999999</v>
      </c>
      <c r="M45" s="53">
        <v>-0.63300000000000001</v>
      </c>
      <c r="N45" s="53">
        <v>0.68808910000000001</v>
      </c>
      <c r="O45" s="53">
        <v>33.477001800000004</v>
      </c>
      <c r="P45" s="53">
        <v>-7.0399297000000054</v>
      </c>
      <c r="Q45" s="53">
        <v>-3.046760799999999</v>
      </c>
      <c r="R45" s="53">
        <v>-0.96220129999999993</v>
      </c>
      <c r="S45" s="53">
        <v>-7.8882180999999996</v>
      </c>
      <c r="T45" s="53">
        <v>-8.6460000000000008</v>
      </c>
      <c r="U45" s="53">
        <v>-16.18</v>
      </c>
      <c r="V45" s="53">
        <v>1.6120000000000001</v>
      </c>
      <c r="W45" s="53">
        <v>-4.8760000000000003</v>
      </c>
      <c r="X45" s="53">
        <v>4.7519441000000002</v>
      </c>
      <c r="Y45" s="53">
        <v>2.7309999999999999</v>
      </c>
      <c r="Z45" s="53">
        <v>-11.688000000000001</v>
      </c>
      <c r="AA45" s="53">
        <v>-5.4254704</v>
      </c>
      <c r="AB45" s="53">
        <v>-1.28</v>
      </c>
      <c r="AC45" s="53">
        <v>-7.0869999999999997</v>
      </c>
    </row>
    <row r="46" spans="1:29" ht="29">
      <c r="A46" s="6" t="s">
        <v>91</v>
      </c>
      <c r="B46" s="35">
        <v>-30.256</v>
      </c>
      <c r="C46" s="35">
        <v>-148.08099999999999</v>
      </c>
      <c r="D46" s="35">
        <v>-5975.1859999999997</v>
      </c>
      <c r="E46" s="35">
        <v>-650.80799999999999</v>
      </c>
      <c r="F46" s="53">
        <v>0</v>
      </c>
      <c r="G46" s="53">
        <v>0</v>
      </c>
      <c r="H46" s="53">
        <v>0</v>
      </c>
      <c r="I46" s="53">
        <v>0</v>
      </c>
      <c r="J46" s="53">
        <v>0</v>
      </c>
      <c r="K46" s="53">
        <v>0</v>
      </c>
      <c r="L46" s="53">
        <v>0</v>
      </c>
      <c r="M46" s="53">
        <v>0</v>
      </c>
      <c r="N46" s="53">
        <v>0</v>
      </c>
      <c r="O46" s="53">
        <v>0</v>
      </c>
      <c r="P46" s="53">
        <v>0</v>
      </c>
      <c r="Q46" s="53">
        <v>0</v>
      </c>
      <c r="R46" s="53">
        <v>0</v>
      </c>
      <c r="S46" s="53">
        <v>0</v>
      </c>
      <c r="T46" s="53">
        <v>0</v>
      </c>
      <c r="U46" s="53">
        <v>0</v>
      </c>
      <c r="V46" s="53">
        <v>0</v>
      </c>
      <c r="W46" s="53">
        <v>0</v>
      </c>
      <c r="X46" s="53">
        <v>0</v>
      </c>
      <c r="Y46" s="53">
        <v>0</v>
      </c>
      <c r="Z46" s="53">
        <v>0</v>
      </c>
      <c r="AA46" s="53">
        <v>0</v>
      </c>
      <c r="AB46" s="53">
        <v>0</v>
      </c>
      <c r="AC46" s="53">
        <v>0</v>
      </c>
    </row>
    <row r="47" spans="1:29">
      <c r="A47" s="12" t="s">
        <v>92</v>
      </c>
      <c r="B47" s="48">
        <v>176.41499999999999</v>
      </c>
      <c r="C47" s="48">
        <v>280.04700000000003</v>
      </c>
      <c r="D47" s="48">
        <v>417.839</v>
      </c>
      <c r="E47" s="48">
        <v>650.60699999999997</v>
      </c>
      <c r="F47" s="59">
        <v>627.1823816000001</v>
      </c>
      <c r="G47" s="59">
        <v>847.85</v>
      </c>
      <c r="H47" s="59">
        <v>639.91999999999996</v>
      </c>
      <c r="I47" s="59">
        <v>797</v>
      </c>
      <c r="J47" s="59">
        <v>616.45000000000005</v>
      </c>
      <c r="K47" s="59">
        <v>743.05112669999994</v>
      </c>
      <c r="L47" s="59">
        <v>851.61500000000001</v>
      </c>
      <c r="M47" s="59">
        <v>835.78800000000001</v>
      </c>
      <c r="N47" s="59">
        <v>663.79274039999996</v>
      </c>
      <c r="O47" s="59">
        <v>581.1885559000001</v>
      </c>
      <c r="P47" s="59">
        <v>894.20732269999996</v>
      </c>
      <c r="Q47" s="59">
        <v>898.2653370999999</v>
      </c>
      <c r="R47" s="59">
        <v>614.22269630000005</v>
      </c>
      <c r="S47" s="59">
        <v>473.71360350000003</v>
      </c>
      <c r="T47" s="59">
        <v>654.02200000000005</v>
      </c>
      <c r="U47" s="59">
        <v>958.91899999999998</v>
      </c>
      <c r="V47" s="59">
        <v>877.21900000000005</v>
      </c>
      <c r="W47" s="59">
        <v>730.57100000000003</v>
      </c>
      <c r="X47" s="59">
        <v>805.70441849999997</v>
      </c>
      <c r="Y47" s="59">
        <v>794.35</v>
      </c>
      <c r="Z47" s="59">
        <v>763.73400000000004</v>
      </c>
      <c r="AA47" s="59">
        <v>765.74076850000006</v>
      </c>
      <c r="AB47" s="59">
        <v>644.59299999999996</v>
      </c>
      <c r="AC47" s="59">
        <v>854.46799999999996</v>
      </c>
    </row>
    <row r="49" spans="1:29">
      <c r="A49" s="6" t="s">
        <v>160</v>
      </c>
      <c r="B49" s="36">
        <f>(B24+B25+B26)/-'Income statement Quarter'!B5*100</f>
        <v>0.96195073043355106</v>
      </c>
      <c r="C49" s="36">
        <f>(C24+C25+C26)/-'Income statement Quarter'!C5*100</f>
        <v>1.0382563745348561</v>
      </c>
      <c r="D49" s="36">
        <f>(D24+D25+D26)/-'Income statement Quarter'!D5*100</f>
        <v>3.5495705413321144</v>
      </c>
      <c r="E49" s="36">
        <f>(E24+E25+E26)/-'Income statement Quarter'!E5*100</f>
        <v>5.6415132412466233</v>
      </c>
      <c r="F49" s="36">
        <f>(F24+F25+F26)/-'Income statement Quarter'!F5*100</f>
        <v>4.9746608787644053</v>
      </c>
      <c r="G49" s="36">
        <f>(G24+G25+G26)/-'Income statement Quarter'!G5*100</f>
        <v>2.910600118196959</v>
      </c>
      <c r="H49" s="36">
        <f>(H24+H25+H26)/-'Income statement Quarter'!H5*100</f>
        <v>3.2850285766592475</v>
      </c>
      <c r="I49" s="36">
        <f>(I24+I25+I26)/-'Income statement Quarter'!I5*100</f>
        <v>3.5142118863049099</v>
      </c>
      <c r="J49" s="36">
        <f>(J24+J25+J26)/-'Income statement Quarter'!J5*100</f>
        <v>2.0264937263583258</v>
      </c>
      <c r="K49" s="36">
        <f>(K24+K25+K26)/-'Income statement Quarter'!K5*100</f>
        <v>0.99871065406315129</v>
      </c>
      <c r="L49" s="36">
        <f>(L24+L25+L26)/-'Income statement Quarter'!L5*100</f>
        <v>1.1483131421045911</v>
      </c>
      <c r="M49" s="36">
        <f>(M24+M25+M26)/-'Income statement Quarter'!M5*100</f>
        <v>3.6359777359062657</v>
      </c>
      <c r="N49" s="36">
        <f>(N24+N25+N26)/-'Income statement Quarter'!N5*100</f>
        <v>0.71755029170412787</v>
      </c>
      <c r="O49" s="36">
        <v>0.80402487420447333</v>
      </c>
      <c r="P49" s="36">
        <v>0.84612942440964001</v>
      </c>
      <c r="Q49" s="36">
        <v>2.4875298319874553</v>
      </c>
      <c r="R49" s="36">
        <v>0.59416561199973383</v>
      </c>
      <c r="S49" s="36">
        <v>0.95506374509321745</v>
      </c>
      <c r="T49" s="36">
        <v>2.0249999999999999</v>
      </c>
      <c r="U49" s="36">
        <v>2.93</v>
      </c>
      <c r="V49" s="36">
        <v>0.95399999999999996</v>
      </c>
      <c r="W49" s="36">
        <v>2.3370000000000002</v>
      </c>
      <c r="X49" s="36">
        <v>1.3907594323495038</v>
      </c>
      <c r="Y49" s="36">
        <v>5.0970000000000004</v>
      </c>
      <c r="Z49" s="36">
        <v>1.6020000000000001</v>
      </c>
      <c r="AA49" s="36">
        <v>2.2852019163626265</v>
      </c>
      <c r="AB49" s="36">
        <v>1.829</v>
      </c>
      <c r="AC49" s="36">
        <v>6.1449999999999996</v>
      </c>
    </row>
    <row r="52" spans="1:29">
      <c r="A52" s="7" t="s">
        <v>29</v>
      </c>
    </row>
    <row r="53" spans="1:29">
      <c r="A53" s="8" t="s">
        <v>203</v>
      </c>
      <c r="B53" s="70" t="str">
        <f>B4</f>
        <v>2019 Q1</v>
      </c>
      <c r="C53" s="70" t="str">
        <f t="shared" ref="C53:H53" si="0">C4</f>
        <v xml:space="preserve"> 2019 Q2</v>
      </c>
      <c r="D53" s="70" t="str">
        <f t="shared" si="0"/>
        <v>2019 Q3</v>
      </c>
      <c r="E53" s="70" t="str">
        <f t="shared" si="0"/>
        <v>2019 Q4</v>
      </c>
      <c r="F53" s="70" t="str">
        <f t="shared" si="0"/>
        <v>2020 Q1</v>
      </c>
      <c r="G53" s="70" t="str">
        <f t="shared" si="0"/>
        <v>2020 Q2</v>
      </c>
      <c r="H53" s="70" t="str">
        <f t="shared" si="0"/>
        <v>2020 Q3</v>
      </c>
      <c r="I53" s="70" t="str">
        <f t="shared" ref="I53:K53" si="1">I4</f>
        <v>2020 Q4</v>
      </c>
      <c r="J53" s="70" t="str">
        <f t="shared" si="1"/>
        <v>2021 Q1</v>
      </c>
      <c r="K53" s="70" t="str">
        <f t="shared" si="1"/>
        <v>2021 Q2</v>
      </c>
      <c r="L53" s="70" t="s">
        <v>368</v>
      </c>
      <c r="M53" s="10" t="s">
        <v>373</v>
      </c>
      <c r="N53" s="5" t="s">
        <v>377</v>
      </c>
      <c r="O53" s="10" t="s">
        <v>382</v>
      </c>
      <c r="P53" s="10" t="s">
        <v>385</v>
      </c>
      <c r="Q53" s="10" t="s">
        <v>401</v>
      </c>
      <c r="R53" s="10" t="s">
        <v>406</v>
      </c>
      <c r="S53" s="10" t="s">
        <v>409</v>
      </c>
      <c r="T53" s="10" t="s">
        <v>413</v>
      </c>
      <c r="U53" s="10" t="s">
        <v>416</v>
      </c>
      <c r="V53" s="10" t="s">
        <v>456</v>
      </c>
      <c r="W53" s="5" t="s">
        <v>461</v>
      </c>
      <c r="X53" s="5" t="s">
        <v>465</v>
      </c>
      <c r="Y53" s="5" t="s">
        <v>469</v>
      </c>
      <c r="Z53" s="110" t="s">
        <v>473</v>
      </c>
      <c r="AA53" s="110" t="s">
        <v>478</v>
      </c>
      <c r="AB53" s="110" t="s">
        <v>481</v>
      </c>
      <c r="AC53" s="110" t="s">
        <v>484</v>
      </c>
    </row>
    <row r="54" spans="1:29">
      <c r="A54" s="6" t="s">
        <v>11</v>
      </c>
      <c r="B54" s="35">
        <v>301.18599999999998</v>
      </c>
      <c r="C54" s="35">
        <v>400.774</v>
      </c>
      <c r="D54" s="35">
        <v>125.547</v>
      </c>
      <c r="E54" s="35">
        <v>164.94</v>
      </c>
      <c r="F54" s="35">
        <v>205.07019600000064</v>
      </c>
      <c r="G54" s="35">
        <v>-18.13</v>
      </c>
      <c r="H54" s="35">
        <v>80.89</v>
      </c>
      <c r="I54" s="35">
        <v>119</v>
      </c>
      <c r="J54" s="35">
        <v>87.525000000000006</v>
      </c>
      <c r="K54" s="35">
        <v>180.53455029999981</v>
      </c>
      <c r="L54" s="35">
        <v>182.86799999999999</v>
      </c>
      <c r="M54" s="35">
        <v>140.65</v>
      </c>
      <c r="N54" s="50">
        <v>198.5658431999999</v>
      </c>
      <c r="O54" s="35">
        <v>196.01740859999933</v>
      </c>
      <c r="P54" s="35">
        <v>276.85038800000063</v>
      </c>
      <c r="Q54" s="35">
        <v>283.98357079999892</v>
      </c>
      <c r="R54" s="35">
        <v>300.61137970000027</v>
      </c>
      <c r="S54" s="35">
        <v>344.95854569999943</v>
      </c>
      <c r="T54" s="35">
        <v>247.465</v>
      </c>
      <c r="U54" s="35">
        <v>260.80900000000003</v>
      </c>
      <c r="V54" s="35">
        <v>270.75400000000002</v>
      </c>
      <c r="W54" s="50">
        <v>352.90499999999997</v>
      </c>
      <c r="X54" s="50">
        <v>267.71274909999909</v>
      </c>
      <c r="Y54" s="50">
        <v>339.18299999999999</v>
      </c>
      <c r="Z54" s="50">
        <v>305.762</v>
      </c>
      <c r="AA54" s="50">
        <v>339.60193099999987</v>
      </c>
      <c r="AB54" s="50">
        <v>36.606999999999999</v>
      </c>
      <c r="AC54" s="50">
        <v>334.41199999999998</v>
      </c>
    </row>
    <row r="55" spans="1:29">
      <c r="A55" s="6" t="s">
        <v>232</v>
      </c>
      <c r="B55" s="35">
        <v>46.570999999999998</v>
      </c>
      <c r="C55" s="35">
        <v>48.561999999999998</v>
      </c>
      <c r="D55" s="35">
        <v>48.779000000000003</v>
      </c>
      <c r="E55" s="35">
        <v>77.858999999999995</v>
      </c>
      <c r="F55" s="35">
        <v>57.072154899999994</v>
      </c>
      <c r="G55" s="35">
        <v>60.44</v>
      </c>
      <c r="H55" s="35">
        <v>53.63</v>
      </c>
      <c r="I55" s="35">
        <v>57</v>
      </c>
      <c r="J55" s="35">
        <v>54.344999999999999</v>
      </c>
      <c r="K55" s="35">
        <v>54.153452300000005</v>
      </c>
      <c r="L55" s="35">
        <v>53.161000000000001</v>
      </c>
      <c r="M55" s="35">
        <v>61.186</v>
      </c>
      <c r="N55" s="35">
        <v>65.524427499999987</v>
      </c>
      <c r="O55" s="35">
        <v>62.8614557</v>
      </c>
      <c r="P55" s="35">
        <v>63.691756799999993</v>
      </c>
      <c r="Q55" s="35">
        <v>66.089682200000013</v>
      </c>
      <c r="R55" s="35">
        <v>63.577412799999998</v>
      </c>
      <c r="S55" s="35">
        <v>65.2222127</v>
      </c>
      <c r="T55" s="35">
        <v>66.474999999999994</v>
      </c>
      <c r="U55" s="35">
        <v>68.930999999999997</v>
      </c>
      <c r="V55" s="35">
        <v>78.739999999999995</v>
      </c>
      <c r="W55" s="35">
        <v>83.305000000000007</v>
      </c>
      <c r="X55" s="35">
        <v>84.591481800000011</v>
      </c>
      <c r="Y55" s="35">
        <v>86.494</v>
      </c>
      <c r="Z55" s="35">
        <v>81.582999999999998</v>
      </c>
      <c r="AA55" s="35">
        <v>78.091728799999984</v>
      </c>
      <c r="AB55" s="35">
        <v>78.736999999999995</v>
      </c>
      <c r="AC55" s="35">
        <v>76.548000000000002</v>
      </c>
    </row>
    <row r="56" spans="1:29">
      <c r="A56" s="6" t="s">
        <v>153</v>
      </c>
      <c r="B56" s="35">
        <v>14.542</v>
      </c>
      <c r="C56" s="35">
        <v>16.742000000000001</v>
      </c>
      <c r="D56" s="35">
        <v>18.137</v>
      </c>
      <c r="E56" s="35">
        <v>16.221</v>
      </c>
      <c r="F56" s="35">
        <v>15.982752900000001</v>
      </c>
      <c r="G56" s="35">
        <v>14.53</v>
      </c>
      <c r="H56" s="35">
        <v>15.04</v>
      </c>
      <c r="I56" s="35">
        <v>23</v>
      </c>
      <c r="J56" s="35">
        <v>15.856</v>
      </c>
      <c r="K56" s="35">
        <v>16.348186599999998</v>
      </c>
      <c r="L56" s="35">
        <v>16.001999999999999</v>
      </c>
      <c r="M56" s="35">
        <v>23.698</v>
      </c>
      <c r="N56" s="35">
        <v>37.384569999999997</v>
      </c>
      <c r="O56" s="35">
        <v>37.265205199999997</v>
      </c>
      <c r="P56" s="35">
        <v>40.365706400000008</v>
      </c>
      <c r="Q56" s="35">
        <v>40.273053700000006</v>
      </c>
      <c r="R56" s="35">
        <v>39.115956599999997</v>
      </c>
      <c r="S56" s="35">
        <v>40.298918399999998</v>
      </c>
      <c r="T56" s="35">
        <v>42.493000000000002</v>
      </c>
      <c r="U56" s="35">
        <v>40.756999999999998</v>
      </c>
      <c r="V56" s="35">
        <v>54.905000000000001</v>
      </c>
      <c r="W56" s="35">
        <v>56.969000000000001</v>
      </c>
      <c r="X56" s="35">
        <v>57.785731200000001</v>
      </c>
      <c r="Y56" s="35">
        <v>60.404000000000003</v>
      </c>
      <c r="Z56" s="35">
        <v>57.536999999999999</v>
      </c>
      <c r="AA56" s="35">
        <v>52.559804400000004</v>
      </c>
      <c r="AB56" s="35">
        <v>55.74</v>
      </c>
      <c r="AC56" s="35">
        <v>53.155999999999999</v>
      </c>
    </row>
    <row r="57" spans="1:29">
      <c r="A57" s="6" t="s">
        <v>77</v>
      </c>
      <c r="B57" s="35">
        <v>6.1109999999999998</v>
      </c>
      <c r="C57" s="35">
        <v>-84.971999999999994</v>
      </c>
      <c r="D57" s="35">
        <v>124.21899999999999</v>
      </c>
      <c r="E57" s="35">
        <v>-38.396000000000001</v>
      </c>
      <c r="F57" s="35">
        <v>3.1915027</v>
      </c>
      <c r="G57" s="35">
        <v>4.0599999999999996</v>
      </c>
      <c r="H57" s="35">
        <v>79.430000000000007</v>
      </c>
      <c r="I57" s="35">
        <v>5</v>
      </c>
      <c r="J57" s="35">
        <v>3.8769999999999998</v>
      </c>
      <c r="K57" s="35">
        <v>4.7169955000000003</v>
      </c>
      <c r="L57" s="35">
        <v>-8.4629999999999992</v>
      </c>
      <c r="M57" s="35">
        <v>3.391</v>
      </c>
      <c r="N57" s="35">
        <v>4.8305481999999991</v>
      </c>
      <c r="O57" s="35">
        <v>38.693503299999996</v>
      </c>
      <c r="P57" s="35">
        <v>8.4734261999999969</v>
      </c>
      <c r="Q57" s="35">
        <v>-4.6356902999999958</v>
      </c>
      <c r="R57" s="35">
        <v>7.8891438999999997</v>
      </c>
      <c r="S57" s="35">
        <v>7.9826870999999997</v>
      </c>
      <c r="T57" s="35">
        <v>10.64</v>
      </c>
      <c r="U57" s="35">
        <v>9.1549999999999994</v>
      </c>
      <c r="V57" s="35">
        <v>-8.56</v>
      </c>
      <c r="W57" s="35">
        <v>8.3650000000000002</v>
      </c>
      <c r="X57" s="35">
        <v>9.5861320999999986</v>
      </c>
      <c r="Y57" s="35">
        <v>11.651</v>
      </c>
      <c r="Z57" s="35">
        <v>-1.9410000000000001</v>
      </c>
      <c r="AA57" s="35">
        <v>9.7622056000000015</v>
      </c>
      <c r="AB57" s="35">
        <v>241.749</v>
      </c>
      <c r="AC57" s="35">
        <v>3.9710000000000001</v>
      </c>
    </row>
    <row r="58" spans="1:29">
      <c r="A58" s="12" t="s">
        <v>33</v>
      </c>
      <c r="B58" s="48">
        <v>368.411</v>
      </c>
      <c r="C58" s="48">
        <v>381.10500000000002</v>
      </c>
      <c r="D58" s="48">
        <v>316.68200000000002</v>
      </c>
      <c r="E58" s="48">
        <v>220.624</v>
      </c>
      <c r="F58" s="48">
        <v>281.3166065000006</v>
      </c>
      <c r="G58" s="48">
        <v>60.9</v>
      </c>
      <c r="H58" s="48">
        <v>228.98</v>
      </c>
      <c r="I58" s="48">
        <v>204</v>
      </c>
      <c r="J58" s="48">
        <v>161.602</v>
      </c>
      <c r="K58" s="48">
        <v>255.75318469999979</v>
      </c>
      <c r="L58" s="48">
        <v>243.56700000000001</v>
      </c>
      <c r="M58" s="48">
        <v>228.92500000000001</v>
      </c>
      <c r="N58" s="48">
        <v>306.30538889999991</v>
      </c>
      <c r="O58" s="48">
        <v>334.83757279999929</v>
      </c>
      <c r="P58" s="48">
        <v>389.38127740000067</v>
      </c>
      <c r="Q58" s="48">
        <v>385.71061639999891</v>
      </c>
      <c r="R58" s="48">
        <v>411.19389300000029</v>
      </c>
      <c r="S58" s="48">
        <v>458.46236389999945</v>
      </c>
      <c r="T58" s="48">
        <v>367.07400000000001</v>
      </c>
      <c r="U58" s="48">
        <v>379.65199999999999</v>
      </c>
      <c r="V58" s="48">
        <v>395.839</v>
      </c>
      <c r="W58" s="48">
        <v>501.54300000000001</v>
      </c>
      <c r="X58" s="48">
        <v>419.67609419999906</v>
      </c>
      <c r="Y58" s="48">
        <v>497.73200000000003</v>
      </c>
      <c r="Z58" s="48">
        <v>442.94099999999997</v>
      </c>
      <c r="AA58" s="48">
        <v>480.0156697999999</v>
      </c>
      <c r="AB58" s="48">
        <v>412.83300000000003</v>
      </c>
      <c r="AC58" s="48">
        <v>468.08699999999999</v>
      </c>
    </row>
    <row r="59" spans="1:29">
      <c r="A59" s="6" t="s">
        <v>79</v>
      </c>
      <c r="B59" s="35">
        <v>-51.542000000000002</v>
      </c>
      <c r="C59" s="35">
        <v>75.492000000000004</v>
      </c>
      <c r="D59" s="35">
        <v>27.635000000000002</v>
      </c>
      <c r="E59" s="35">
        <v>86.974000000000004</v>
      </c>
      <c r="F59" s="35">
        <v>-125.16407700000001</v>
      </c>
      <c r="G59" s="35">
        <v>-19.09</v>
      </c>
      <c r="H59" s="35">
        <v>109.71</v>
      </c>
      <c r="I59" s="35">
        <v>148</v>
      </c>
      <c r="J59" s="35">
        <v>-42.31</v>
      </c>
      <c r="K59" s="35">
        <v>-27.366866200000018</v>
      </c>
      <c r="L59" s="35">
        <v>-39.374000000000002</v>
      </c>
      <c r="M59" s="35">
        <v>-30.187999999999999</v>
      </c>
      <c r="N59" s="35">
        <v>-210.53067720000004</v>
      </c>
      <c r="O59" s="35">
        <v>-214.4983101</v>
      </c>
      <c r="P59" s="35">
        <v>-118.34108299999994</v>
      </c>
      <c r="Q59" s="35">
        <v>110.19423039999994</v>
      </c>
      <c r="R59" s="35">
        <v>-109.45068230000001</v>
      </c>
      <c r="S59" s="35">
        <v>43.013004000000016</v>
      </c>
      <c r="T59" s="35">
        <v>119.5</v>
      </c>
      <c r="U59" s="35">
        <v>206.75800000000001</v>
      </c>
      <c r="V59" s="35">
        <v>-27.128</v>
      </c>
      <c r="W59" s="35">
        <v>-48.238999999999997</v>
      </c>
      <c r="X59" s="35">
        <v>18.774782899999998</v>
      </c>
      <c r="Y59" s="35">
        <v>116.194</v>
      </c>
      <c r="Z59" s="35">
        <v>-177.36199999999999</v>
      </c>
      <c r="AA59" s="35">
        <v>41.494292999999978</v>
      </c>
      <c r="AB59" s="35">
        <v>-8.8350000000000009</v>
      </c>
      <c r="AC59" s="35">
        <v>154.34800000000001</v>
      </c>
    </row>
    <row r="60" spans="1:29">
      <c r="A60" s="6" t="s">
        <v>80</v>
      </c>
      <c r="B60" s="35">
        <v>-39.256</v>
      </c>
      <c r="C60" s="35">
        <v>-52.813000000000002</v>
      </c>
      <c r="D60" s="35">
        <v>68.028999999999996</v>
      </c>
      <c r="E60" s="35">
        <v>67.016999999999996</v>
      </c>
      <c r="F60" s="35">
        <v>-10.5305423</v>
      </c>
      <c r="G60" s="35">
        <v>373.34</v>
      </c>
      <c r="H60" s="35">
        <v>-109.47</v>
      </c>
      <c r="I60" s="35">
        <v>108</v>
      </c>
      <c r="J60" s="35">
        <v>-3.1469999999999998</v>
      </c>
      <c r="K60" s="35">
        <v>-171.99510289999998</v>
      </c>
      <c r="L60" s="35">
        <v>-30.673999999999999</v>
      </c>
      <c r="M60" s="35">
        <v>-10.351000000000001</v>
      </c>
      <c r="N60" s="35">
        <v>-137.182963</v>
      </c>
      <c r="O60" s="35">
        <v>-129.79686059999997</v>
      </c>
      <c r="P60" s="35">
        <v>-179.60477350000002</v>
      </c>
      <c r="Q60" s="35">
        <v>169.44411310000001</v>
      </c>
      <c r="R60" s="35">
        <v>-98.330113600000004</v>
      </c>
      <c r="S60" s="35">
        <v>-118.41092739999999</v>
      </c>
      <c r="T60" s="35">
        <v>281.16800000000001</v>
      </c>
      <c r="U60" s="35">
        <v>31.177</v>
      </c>
      <c r="V60" s="35">
        <v>-148.69900000000001</v>
      </c>
      <c r="W60" s="35">
        <v>-124.88200000000001</v>
      </c>
      <c r="X60" s="35">
        <v>297.23163800000003</v>
      </c>
      <c r="Y60" s="35">
        <v>-23.28</v>
      </c>
      <c r="Z60" s="35">
        <v>-58.569000000000003</v>
      </c>
      <c r="AA60" s="35">
        <v>-194.47534399999998</v>
      </c>
      <c r="AB60" s="35">
        <v>179.804</v>
      </c>
      <c r="AC60" s="35">
        <v>-23.050999999999998</v>
      </c>
    </row>
    <row r="61" spans="1:29">
      <c r="A61" s="6" t="s">
        <v>81</v>
      </c>
      <c r="B61" s="35">
        <v>40.567</v>
      </c>
      <c r="C61" s="35">
        <v>-3.165</v>
      </c>
      <c r="D61" s="35">
        <v>-178.39400000000001</v>
      </c>
      <c r="E61" s="35">
        <v>118.31399999999999</v>
      </c>
      <c r="F61" s="35">
        <v>75.187811799999992</v>
      </c>
      <c r="G61" s="35">
        <v>-324.82</v>
      </c>
      <c r="H61" s="35">
        <v>-63.07</v>
      </c>
      <c r="I61" s="35">
        <v>173</v>
      </c>
      <c r="J61" s="35">
        <v>-45.118000000000002</v>
      </c>
      <c r="K61" s="35">
        <v>92.573580100000001</v>
      </c>
      <c r="L61" s="35">
        <v>139.73599999999999</v>
      </c>
      <c r="M61" s="35">
        <v>210.90600000000001</v>
      </c>
      <c r="N61" s="35">
        <v>34.9957402</v>
      </c>
      <c r="O61" s="35">
        <v>91.777750100000006</v>
      </c>
      <c r="P61" s="35">
        <v>-44.309192300000014</v>
      </c>
      <c r="Q61" s="35">
        <v>5.6519435000000158</v>
      </c>
      <c r="R61" s="35">
        <v>29.176985200000001</v>
      </c>
      <c r="S61" s="35">
        <v>-10.790198</v>
      </c>
      <c r="T61" s="35">
        <v>-346.149</v>
      </c>
      <c r="U61" s="35">
        <v>58.276000000000003</v>
      </c>
      <c r="V61" s="35">
        <v>130.626</v>
      </c>
      <c r="W61" s="35">
        <v>123.529</v>
      </c>
      <c r="X61" s="35">
        <v>-223.02733090000001</v>
      </c>
      <c r="Y61" s="35">
        <v>101.91500000000001</v>
      </c>
      <c r="Z61" s="35">
        <v>48.81</v>
      </c>
      <c r="AA61" s="35">
        <v>-24.154626599999997</v>
      </c>
      <c r="AB61" s="35">
        <v>-210.99299999999999</v>
      </c>
      <c r="AC61" s="35">
        <v>131.56200000000001</v>
      </c>
    </row>
    <row r="62" spans="1:29">
      <c r="A62" s="6" t="s">
        <v>141</v>
      </c>
      <c r="B62" s="35">
        <v>-79.438999999999993</v>
      </c>
      <c r="C62" s="35">
        <v>56.707999999999998</v>
      </c>
      <c r="D62" s="35">
        <v>-34.210999999999999</v>
      </c>
      <c r="E62" s="35">
        <v>10.324999999999999</v>
      </c>
      <c r="F62" s="35">
        <v>-108.19695819999997</v>
      </c>
      <c r="G62" s="35">
        <v>-15.78</v>
      </c>
      <c r="H62" s="35">
        <v>-53.82</v>
      </c>
      <c r="I62" s="35">
        <v>-116</v>
      </c>
      <c r="J62" s="35">
        <v>-13.744</v>
      </c>
      <c r="K62" s="35">
        <v>95.448472400000014</v>
      </c>
      <c r="L62" s="35">
        <v>94.090999999999994</v>
      </c>
      <c r="M62" s="35">
        <v>136.44200000000001</v>
      </c>
      <c r="N62" s="35">
        <v>-16.918602700000022</v>
      </c>
      <c r="O62" s="35">
        <v>25.83083499999999</v>
      </c>
      <c r="P62" s="35">
        <v>32.771299099999965</v>
      </c>
      <c r="Q62" s="35">
        <v>-79.122350799999992</v>
      </c>
      <c r="R62" s="35">
        <v>-127.93173920000001</v>
      </c>
      <c r="S62" s="35">
        <v>115.82141709999996</v>
      </c>
      <c r="T62" s="35">
        <v>-31.242999999999999</v>
      </c>
      <c r="U62" s="35">
        <v>-18.224</v>
      </c>
      <c r="V62" s="35">
        <v>-137.50700000000001</v>
      </c>
      <c r="W62" s="35">
        <v>15.635999999999999</v>
      </c>
      <c r="X62" s="35">
        <v>-30.336168499999985</v>
      </c>
      <c r="Y62" s="35">
        <v>4.3490000000000002</v>
      </c>
      <c r="Z62" s="35">
        <v>-28.606000000000002</v>
      </c>
      <c r="AA62" s="35">
        <v>75.822841799999992</v>
      </c>
      <c r="AB62" s="35">
        <v>84.79</v>
      </c>
      <c r="AC62" s="35">
        <v>-107.032</v>
      </c>
    </row>
    <row r="63" spans="1:29">
      <c r="A63" s="12" t="s">
        <v>154</v>
      </c>
      <c r="B63" s="48">
        <v>238.74100000000001</v>
      </c>
      <c r="C63" s="48">
        <v>457.32900000000001</v>
      </c>
      <c r="D63" s="48">
        <v>199.74</v>
      </c>
      <c r="E63" s="48">
        <v>503.25400000000002</v>
      </c>
      <c r="F63" s="48">
        <v>112.61284080000061</v>
      </c>
      <c r="G63" s="48">
        <v>74.55</v>
      </c>
      <c r="H63" s="48">
        <v>112.33</v>
      </c>
      <c r="I63" s="48">
        <v>517</v>
      </c>
      <c r="J63" s="48">
        <v>57.283999999999999</v>
      </c>
      <c r="K63" s="48">
        <v>244.41326809999981</v>
      </c>
      <c r="L63" s="48">
        <v>407.346</v>
      </c>
      <c r="M63" s="48">
        <v>535.73400000000004</v>
      </c>
      <c r="N63" s="48">
        <v>-23.331113800000153</v>
      </c>
      <c r="O63" s="48">
        <v>108.15098719999932</v>
      </c>
      <c r="P63" s="48">
        <v>79.897527700000637</v>
      </c>
      <c r="Q63" s="48">
        <v>591.87855259999878</v>
      </c>
      <c r="R63" s="48">
        <v>104.65834310000028</v>
      </c>
      <c r="S63" s="48">
        <v>488.09565959999946</v>
      </c>
      <c r="T63" s="48">
        <v>390.351</v>
      </c>
      <c r="U63" s="48">
        <v>657.63900000000001</v>
      </c>
      <c r="V63" s="48">
        <v>213.131</v>
      </c>
      <c r="W63" s="48">
        <v>467.58600000000001</v>
      </c>
      <c r="X63" s="48">
        <v>482.31901569999911</v>
      </c>
      <c r="Y63" s="48">
        <v>696.91</v>
      </c>
      <c r="Z63" s="48">
        <v>227.214</v>
      </c>
      <c r="AA63" s="48">
        <v>378.702834</v>
      </c>
      <c r="AB63" s="48">
        <v>457.59800000000001</v>
      </c>
      <c r="AC63" s="48">
        <v>623.91300000000001</v>
      </c>
    </row>
    <row r="64" spans="1:29">
      <c r="A64" s="6" t="s">
        <v>93</v>
      </c>
      <c r="B64" s="35">
        <v>-22.143999999999998</v>
      </c>
      <c r="C64" s="35">
        <v>-25.488</v>
      </c>
      <c r="D64" s="35">
        <v>-77.721999999999994</v>
      </c>
      <c r="E64" s="35">
        <v>-131.69800000000001</v>
      </c>
      <c r="F64" s="35">
        <v>-104.01127729999999</v>
      </c>
      <c r="G64" s="35">
        <v>-43.34</v>
      </c>
      <c r="H64" s="35">
        <v>-57.42</v>
      </c>
      <c r="I64" s="35">
        <v>-68</v>
      </c>
      <c r="J64" s="35">
        <v>-33.665999999999997</v>
      </c>
      <c r="K64" s="35">
        <v>-19.553512600000001</v>
      </c>
      <c r="L64" s="35">
        <v>-22.216999999999999</v>
      </c>
      <c r="M64" s="35">
        <v>-83.941999999999993</v>
      </c>
      <c r="N64" s="35">
        <v>-17.8252825</v>
      </c>
      <c r="O64" s="35">
        <v>-21.954152700000002</v>
      </c>
      <c r="P64" s="35">
        <v>-23.541724500000001</v>
      </c>
      <c r="Q64" s="35">
        <v>-75.618105699999973</v>
      </c>
      <c r="R64" s="35">
        <v>-17.637571699999999</v>
      </c>
      <c r="S64" s="35">
        <v>-30.113885800000002</v>
      </c>
      <c r="T64" s="35">
        <v>-55.718000000000004</v>
      </c>
      <c r="U64" s="35">
        <v>-87.164000000000001</v>
      </c>
      <c r="V64" s="35">
        <v>-29.129000000000001</v>
      </c>
      <c r="W64" s="35">
        <v>-76.393000000000001</v>
      </c>
      <c r="X64" s="35">
        <v>-40.757262799999999</v>
      </c>
      <c r="Y64" s="35">
        <v>-169.68799999999999</v>
      </c>
      <c r="Z64" s="35">
        <v>-49.250999999999998</v>
      </c>
      <c r="AA64" s="35">
        <v>-73.010775599999988</v>
      </c>
      <c r="AB64" s="35">
        <v>-51.514000000000003</v>
      </c>
      <c r="AC64" s="35">
        <v>-189.559</v>
      </c>
    </row>
    <row r="65" spans="1:29">
      <c r="A65" s="6" t="s">
        <v>35</v>
      </c>
      <c r="B65" s="35">
        <v>0.35199999999999998</v>
      </c>
      <c r="C65" s="35">
        <v>-0.23699999999999999</v>
      </c>
      <c r="D65" s="35">
        <v>12.374000000000001</v>
      </c>
      <c r="E65" s="35">
        <v>-16.390999999999998</v>
      </c>
      <c r="F65" s="35">
        <v>7.4855741000000009</v>
      </c>
      <c r="G65" s="35">
        <v>-0.56999999999999995</v>
      </c>
      <c r="H65" s="35">
        <v>7.78</v>
      </c>
      <c r="I65" s="35">
        <v>11</v>
      </c>
      <c r="J65" s="35">
        <v>-0.40600000000000003</v>
      </c>
      <c r="K65" s="35">
        <v>-2.1102831999999987</v>
      </c>
      <c r="L65" s="35">
        <v>26.405000000000001</v>
      </c>
      <c r="M65" s="35">
        <v>6.9580000000000002</v>
      </c>
      <c r="N65" s="35">
        <v>-0.46971829999999315</v>
      </c>
      <c r="O65" s="35">
        <v>1.5899600000000014</v>
      </c>
      <c r="P65" s="35">
        <v>-0.21224240000000671</v>
      </c>
      <c r="Q65" s="35">
        <v>17.080185199999967</v>
      </c>
      <c r="R65" s="35">
        <v>0.11653229999998871</v>
      </c>
      <c r="S65" s="35">
        <v>3.6681715999999946</v>
      </c>
      <c r="T65" s="35">
        <v>-1.153</v>
      </c>
      <c r="U65" s="35">
        <v>-7.3999999999999996E-2</v>
      </c>
      <c r="V65" s="35">
        <v>-0.53900000000000003</v>
      </c>
      <c r="W65" s="35">
        <v>1.117</v>
      </c>
      <c r="X65" s="35">
        <v>-0.98167360000000903</v>
      </c>
      <c r="Y65" s="35">
        <v>4.4210000000000003</v>
      </c>
      <c r="Z65" s="35">
        <v>-3.387</v>
      </c>
      <c r="AA65" s="35">
        <v>-0.86111400000002725</v>
      </c>
      <c r="AB65" s="35">
        <v>-4.38</v>
      </c>
      <c r="AC65" s="35">
        <v>-12.355</v>
      </c>
    </row>
    <row r="66" spans="1:29">
      <c r="A66" s="12" t="s">
        <v>7</v>
      </c>
      <c r="B66" s="48">
        <v>216.94900000000001</v>
      </c>
      <c r="C66" s="48">
        <v>431.6</v>
      </c>
      <c r="D66" s="48">
        <v>134.45400000000001</v>
      </c>
      <c r="E66" s="48">
        <v>355.17500000000001</v>
      </c>
      <c r="F66" s="48">
        <v>16.087137600000624</v>
      </c>
      <c r="G66" s="48">
        <v>30.64</v>
      </c>
      <c r="H66" s="48">
        <v>62.69</v>
      </c>
      <c r="I66" s="48">
        <v>460</v>
      </c>
      <c r="J66" s="48">
        <v>23.210999999999999</v>
      </c>
      <c r="K66" s="48">
        <v>222.74947229999981</v>
      </c>
      <c r="L66" s="48">
        <v>411.53399999999999</v>
      </c>
      <c r="M66" s="48">
        <v>458.74900000000002</v>
      </c>
      <c r="N66" s="48">
        <v>-41.62611460000015</v>
      </c>
      <c r="O66" s="48">
        <v>87.786794499999317</v>
      </c>
      <c r="P66" s="48">
        <v>56.143560800000628</v>
      </c>
      <c r="Q66" s="48">
        <v>533.34063209999874</v>
      </c>
      <c r="R66" s="48">
        <v>87.137303700000274</v>
      </c>
      <c r="S66" s="48">
        <v>461.64994539999947</v>
      </c>
      <c r="T66" s="48">
        <v>333.48</v>
      </c>
      <c r="U66" s="48">
        <v>570.40099999999995</v>
      </c>
      <c r="V66" s="48">
        <v>183.46199999999999</v>
      </c>
      <c r="W66" s="48">
        <v>392.31</v>
      </c>
      <c r="X66" s="48">
        <v>440.58007929999911</v>
      </c>
      <c r="Y66" s="48">
        <v>531.64200000000005</v>
      </c>
      <c r="Z66" s="48">
        <v>174.57599999999999</v>
      </c>
      <c r="AA66" s="48">
        <v>304.83094439999996</v>
      </c>
      <c r="AB66" s="48">
        <v>401.70299999999997</v>
      </c>
      <c r="AC66" s="48">
        <v>422</v>
      </c>
    </row>
  </sheetData>
  <phoneticPr fontId="128" type="noConversion"/>
  <hyperlinks>
    <hyperlink ref="A2" location="Content!A1" display="Back to Content" xr:uid="{00000000-0004-0000-03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E68"/>
  <sheetViews>
    <sheetView zoomScale="90" zoomScaleNormal="90" workbookViewId="0">
      <pane xSplit="1" ySplit="4" topLeftCell="U5" activePane="bottomRight" state="frozen"/>
      <selection activeCell="B1" sqref="B1"/>
      <selection pane="topRight" activeCell="B1" sqref="B1"/>
      <selection pane="bottomLeft" activeCell="B1" sqref="B1"/>
      <selection pane="bottomRight" activeCell="AE3" sqref="AE3"/>
    </sheetView>
  </sheetViews>
  <sheetFormatPr defaultRowHeight="14.5"/>
  <cols>
    <col min="1" max="1" width="46" style="6" customWidth="1"/>
    <col min="2" max="3" width="9.1796875" style="6" customWidth="1"/>
    <col min="7" max="7" width="9.1796875" customWidth="1"/>
    <col min="11" max="11" width="9.453125" customWidth="1"/>
  </cols>
  <sheetData>
    <row r="1" spans="1:31">
      <c r="A1" s="7" t="s">
        <v>271</v>
      </c>
      <c r="B1" s="7"/>
      <c r="C1" s="7"/>
    </row>
    <row r="2" spans="1:31">
      <c r="A2" s="60" t="s">
        <v>202</v>
      </c>
      <c r="B2" s="60"/>
      <c r="C2" s="60"/>
    </row>
    <row r="3" spans="1:31">
      <c r="A3" s="60"/>
      <c r="B3" s="60"/>
      <c r="C3" s="60"/>
    </row>
    <row r="4" spans="1:31" ht="29">
      <c r="A4" s="8" t="s">
        <v>203</v>
      </c>
      <c r="B4" s="70" t="s">
        <v>246</v>
      </c>
      <c r="C4" s="70" t="s">
        <v>247</v>
      </c>
      <c r="D4" s="70" t="s">
        <v>241</v>
      </c>
      <c r="E4" s="70" t="s">
        <v>242</v>
      </c>
      <c r="F4" s="70" t="s">
        <v>243</v>
      </c>
      <c r="G4" s="70" t="s">
        <v>248</v>
      </c>
      <c r="H4" s="70" t="s">
        <v>244</v>
      </c>
      <c r="I4" s="70" t="s">
        <v>245</v>
      </c>
      <c r="J4" s="70" t="s">
        <v>290</v>
      </c>
      <c r="K4" s="70" t="s">
        <v>339</v>
      </c>
      <c r="L4" s="70" t="s">
        <v>355</v>
      </c>
      <c r="M4" s="70" t="s">
        <v>360</v>
      </c>
      <c r="N4" s="70" t="s">
        <v>369</v>
      </c>
      <c r="O4" s="70" t="s">
        <v>374</v>
      </c>
      <c r="P4" s="70" t="s">
        <v>378</v>
      </c>
      <c r="Q4" s="70" t="s">
        <v>383</v>
      </c>
      <c r="R4" s="70" t="s">
        <v>386</v>
      </c>
      <c r="S4" s="70" t="s">
        <v>402</v>
      </c>
      <c r="T4" s="70" t="s">
        <v>407</v>
      </c>
      <c r="U4" s="70" t="s">
        <v>410</v>
      </c>
      <c r="V4" s="70" t="s">
        <v>414</v>
      </c>
      <c r="W4" s="70" t="s">
        <v>417</v>
      </c>
      <c r="X4" s="70" t="s">
        <v>457</v>
      </c>
      <c r="Y4" s="73" t="s">
        <v>462</v>
      </c>
      <c r="Z4" s="70" t="s">
        <v>467</v>
      </c>
      <c r="AA4" s="70" t="s">
        <v>470</v>
      </c>
      <c r="AB4" s="70" t="s">
        <v>474</v>
      </c>
      <c r="AC4" s="73" t="s">
        <v>479</v>
      </c>
      <c r="AD4" s="70" t="s">
        <v>482</v>
      </c>
      <c r="AE4" s="70" t="s">
        <v>485</v>
      </c>
    </row>
    <row r="5" spans="1:31">
      <c r="A5" s="3" t="s">
        <v>140</v>
      </c>
      <c r="B5" s="3"/>
      <c r="C5" s="3"/>
      <c r="D5" s="5"/>
      <c r="E5" s="5"/>
      <c r="F5" s="5"/>
      <c r="G5" s="5"/>
      <c r="H5" s="21" t="s">
        <v>120</v>
      </c>
      <c r="I5" s="5"/>
      <c r="J5" s="5"/>
      <c r="K5" s="5"/>
      <c r="L5" s="5"/>
      <c r="M5" s="5"/>
      <c r="N5" s="5"/>
    </row>
    <row r="6" spans="1:31">
      <c r="A6" t="s">
        <v>11</v>
      </c>
      <c r="B6" s="22">
        <v>1060.42</v>
      </c>
      <c r="C6" s="22">
        <v>1143</v>
      </c>
      <c r="D6" s="47">
        <v>301.18599999999998</v>
      </c>
      <c r="E6" s="47">
        <v>701.96</v>
      </c>
      <c r="F6" s="47">
        <v>827.51</v>
      </c>
      <c r="G6" s="47">
        <v>992.44700000000012</v>
      </c>
      <c r="H6" s="53">
        <v>205.07019600000064</v>
      </c>
      <c r="I6" s="53">
        <v>186.94</v>
      </c>
      <c r="J6" s="53">
        <v>267.82</v>
      </c>
      <c r="K6" s="53">
        <v>387</v>
      </c>
      <c r="L6" s="53">
        <v>87.52</v>
      </c>
      <c r="M6" s="53">
        <v>268.05911009999909</v>
      </c>
      <c r="N6" s="53">
        <v>450.92700000000002</v>
      </c>
      <c r="O6" s="53">
        <v>591.577</v>
      </c>
      <c r="P6" s="53">
        <v>198.56584320000047</v>
      </c>
      <c r="Q6" s="53">
        <v>394.5832518000002</v>
      </c>
      <c r="R6" s="53">
        <v>671.43363979999992</v>
      </c>
      <c r="S6" s="53">
        <v>955.41721060000123</v>
      </c>
      <c r="T6" s="53">
        <v>300.61137969999982</v>
      </c>
      <c r="U6" s="53">
        <v>645.56992539999908</v>
      </c>
      <c r="V6" s="53">
        <v>893.03499999999997</v>
      </c>
      <c r="W6" s="53">
        <v>1153.8430000000001</v>
      </c>
      <c r="X6" s="53">
        <v>270.75400000000002</v>
      </c>
      <c r="Y6" s="53">
        <v>623.65899999999999</v>
      </c>
      <c r="Z6" s="53">
        <v>891.37135349999642</v>
      </c>
      <c r="AA6" s="53">
        <v>1230.5540000000001</v>
      </c>
      <c r="AB6" s="53">
        <v>305.762</v>
      </c>
      <c r="AC6" s="53">
        <v>645.36421430000087</v>
      </c>
      <c r="AD6" s="53">
        <v>681.971</v>
      </c>
      <c r="AE6" s="53">
        <v>1016.383</v>
      </c>
    </row>
    <row r="7" spans="1:31">
      <c r="A7" t="s">
        <v>158</v>
      </c>
      <c r="B7" s="22">
        <v>192.6</v>
      </c>
      <c r="C7" s="22">
        <v>219.96</v>
      </c>
      <c r="D7" s="47">
        <v>61.113</v>
      </c>
      <c r="E7" s="47">
        <v>126.42</v>
      </c>
      <c r="F7" s="47">
        <v>193.33</v>
      </c>
      <c r="G7" s="47">
        <v>287.41399999999999</v>
      </c>
      <c r="H7" s="53">
        <v>73.054907799999995</v>
      </c>
      <c r="I7" s="53">
        <v>148.03</v>
      </c>
      <c r="J7" s="53">
        <v>216.69</v>
      </c>
      <c r="K7" s="53">
        <v>297</v>
      </c>
      <c r="L7" s="53">
        <v>70.2</v>
      </c>
      <c r="M7" s="53">
        <v>140.70280350000002</v>
      </c>
      <c r="N7" s="53">
        <v>209.86500000000001</v>
      </c>
      <c r="O7" s="53">
        <v>294.74900000000002</v>
      </c>
      <c r="P7" s="53">
        <v>102.9089975</v>
      </c>
      <c r="Q7" s="53">
        <v>203.03565839999999</v>
      </c>
      <c r="R7" s="53">
        <v>307.09312160000002</v>
      </c>
      <c r="S7" s="53">
        <v>413.45585749999992</v>
      </c>
      <c r="T7" s="53">
        <v>102.69336939999999</v>
      </c>
      <c r="U7" s="53">
        <v>208.21450050000001</v>
      </c>
      <c r="V7" s="53">
        <v>317.18299999999999</v>
      </c>
      <c r="W7" s="53">
        <v>426.87200000000001</v>
      </c>
      <c r="X7" s="53">
        <v>133.64500000000001</v>
      </c>
      <c r="Y7" s="53">
        <v>273.91800000000001</v>
      </c>
      <c r="Z7" s="53">
        <v>416.2951721</v>
      </c>
      <c r="AA7" s="53">
        <v>563.19299999999998</v>
      </c>
      <c r="AB7" s="53">
        <v>139.12</v>
      </c>
      <c r="AC7" s="53">
        <v>269.77180750000002</v>
      </c>
      <c r="AD7" s="53">
        <v>404.24900000000002</v>
      </c>
      <c r="AE7" s="53">
        <v>533.95299999999997</v>
      </c>
    </row>
    <row r="8" spans="1:31">
      <c r="A8" t="s">
        <v>77</v>
      </c>
      <c r="B8" s="22">
        <v>5.64</v>
      </c>
      <c r="C8" s="22">
        <v>26.95</v>
      </c>
      <c r="D8" s="47">
        <v>6.1109999999999998</v>
      </c>
      <c r="E8" s="47">
        <v>-78.86</v>
      </c>
      <c r="F8" s="47">
        <v>45.36</v>
      </c>
      <c r="G8" s="47">
        <v>6.9620000000000033</v>
      </c>
      <c r="H8" s="53">
        <v>3.1915027</v>
      </c>
      <c r="I8" s="53">
        <v>7.25</v>
      </c>
      <c r="J8" s="53">
        <v>86.68</v>
      </c>
      <c r="K8" s="53">
        <v>91</v>
      </c>
      <c r="L8" s="53">
        <v>3.88</v>
      </c>
      <c r="M8" s="53">
        <v>8.5936085000000002</v>
      </c>
      <c r="N8" s="53">
        <v>0.13100000000000001</v>
      </c>
      <c r="O8" s="53">
        <v>3.5219999999999998</v>
      </c>
      <c r="P8" s="53">
        <v>4.8305482</v>
      </c>
      <c r="Q8" s="53">
        <v>43.524051499999999</v>
      </c>
      <c r="R8" s="53">
        <v>51.997477699999997</v>
      </c>
      <c r="S8" s="53">
        <v>47.361787400000004</v>
      </c>
      <c r="T8" s="53">
        <v>7.8891438999999997</v>
      </c>
      <c r="U8" s="53">
        <v>15.871831</v>
      </c>
      <c r="V8" s="53">
        <v>26.512</v>
      </c>
      <c r="W8" s="53">
        <v>35.667000000000002</v>
      </c>
      <c r="X8" s="53">
        <v>-8.56</v>
      </c>
      <c r="Y8" s="53">
        <v>-0.19500000000000001</v>
      </c>
      <c r="Z8" s="53">
        <v>9.3908880999999997</v>
      </c>
      <c r="AA8" s="53">
        <v>21.042000000000002</v>
      </c>
      <c r="AB8" s="53">
        <v>-1.9410000000000001</v>
      </c>
      <c r="AC8" s="53">
        <v>7.8210016000000016</v>
      </c>
      <c r="AD8" s="53">
        <v>249.57</v>
      </c>
      <c r="AE8" s="53">
        <v>253.541</v>
      </c>
    </row>
    <row r="9" spans="1:31">
      <c r="A9" t="s">
        <v>159</v>
      </c>
      <c r="B9" s="22">
        <v>-7.24</v>
      </c>
      <c r="C9" s="22">
        <v>-7.72</v>
      </c>
      <c r="D9" s="47">
        <v>-2.7589999999999999</v>
      </c>
      <c r="E9" s="47">
        <v>-3.7</v>
      </c>
      <c r="F9" s="47">
        <v>-6.1</v>
      </c>
      <c r="G9" s="47">
        <v>-5.5629999999999997</v>
      </c>
      <c r="H9" s="53">
        <v>-0.47487340000001743</v>
      </c>
      <c r="I9" s="53">
        <v>-6.91</v>
      </c>
      <c r="J9" s="53">
        <v>-15.68</v>
      </c>
      <c r="K9" s="53">
        <v>-22</v>
      </c>
      <c r="L9" s="53">
        <v>-3.87</v>
      </c>
      <c r="M9" s="53">
        <v>-8.3987871000000034</v>
      </c>
      <c r="N9" s="53">
        <v>-14.019</v>
      </c>
      <c r="O9" s="53">
        <v>-2.3610000000000002</v>
      </c>
      <c r="P9" s="53">
        <v>6.1870085000000028</v>
      </c>
      <c r="Q9" s="53">
        <v>0.33470719999999238</v>
      </c>
      <c r="R9" s="53">
        <v>-21.941290600000002</v>
      </c>
      <c r="S9" s="53">
        <v>-55.195425799999953</v>
      </c>
      <c r="T9" s="53">
        <v>-33.260270799999986</v>
      </c>
      <c r="U9" s="53">
        <v>-60.477331899999911</v>
      </c>
      <c r="V9" s="53">
        <v>-85.213999999999999</v>
      </c>
      <c r="W9" s="53">
        <v>-111.384</v>
      </c>
      <c r="X9" s="53">
        <v>-10.682</v>
      </c>
      <c r="Y9" s="53">
        <v>-58.667999999999999</v>
      </c>
      <c r="Z9" s="53">
        <v>-81.938933500000033</v>
      </c>
      <c r="AA9" s="53">
        <v>-121.602</v>
      </c>
      <c r="AB9" s="53">
        <v>-18.547999999999998</v>
      </c>
      <c r="AC9" s="53">
        <v>-42.182830099999997</v>
      </c>
      <c r="AD9" s="53">
        <v>-59.262</v>
      </c>
      <c r="AE9" s="53">
        <v>-79.527000000000001</v>
      </c>
    </row>
    <row r="10" spans="1:31">
      <c r="A10" s="4" t="s">
        <v>78</v>
      </c>
      <c r="B10" s="40">
        <v>-286.54000000000002</v>
      </c>
      <c r="C10" s="40">
        <v>-296.94</v>
      </c>
      <c r="D10" s="54">
        <v>-21.530999999999999</v>
      </c>
      <c r="E10" s="54">
        <v>-91.61</v>
      </c>
      <c r="F10" s="54">
        <v>-199.35</v>
      </c>
      <c r="G10" s="54">
        <v>-275.02299999999997</v>
      </c>
      <c r="H10" s="55">
        <v>-18.011873100000003</v>
      </c>
      <c r="I10" s="55">
        <v>-16.18</v>
      </c>
      <c r="J10" s="55">
        <v>-49.52</v>
      </c>
      <c r="K10" s="55">
        <v>-66</v>
      </c>
      <c r="L10" s="55">
        <v>-50.81</v>
      </c>
      <c r="M10" s="55">
        <v>-93.056627699999979</v>
      </c>
      <c r="N10" s="55">
        <v>-121.6</v>
      </c>
      <c r="O10" s="55">
        <v>-141.274</v>
      </c>
      <c r="P10" s="55">
        <v>-44.03370309999999</v>
      </c>
      <c r="Q10" s="55">
        <v>-162.0689769</v>
      </c>
      <c r="R10" s="55">
        <v>-195.726011</v>
      </c>
      <c r="S10" s="55">
        <v>-226.02081439999998</v>
      </c>
      <c r="T10" s="55">
        <v>-49.177558400000002</v>
      </c>
      <c r="U10" s="55">
        <v>-205.52358039999999</v>
      </c>
      <c r="V10" s="55">
        <v>-253.76</v>
      </c>
      <c r="W10" s="55">
        <v>-354.76900000000001</v>
      </c>
      <c r="X10" s="55">
        <v>-42.832000000000001</v>
      </c>
      <c r="Y10" s="55">
        <v>-105.404</v>
      </c>
      <c r="Z10" s="55">
        <v>-202.15086250000002</v>
      </c>
      <c r="AA10" s="55">
        <v>-333.04599999999999</v>
      </c>
      <c r="AB10" s="55">
        <v>-111.61799999999999</v>
      </c>
      <c r="AC10" s="55">
        <v>-177.56923989999999</v>
      </c>
      <c r="AD10" s="55">
        <v>-272.17700000000002</v>
      </c>
      <c r="AE10" s="55">
        <v>-314.93</v>
      </c>
    </row>
    <row r="11" spans="1:31" s="6" customFormat="1" ht="29">
      <c r="A11" s="6" t="s">
        <v>76</v>
      </c>
      <c r="B11" s="87">
        <v>964.88</v>
      </c>
      <c r="C11" s="87">
        <v>1085.25</v>
      </c>
      <c r="D11" s="56">
        <v>344.12</v>
      </c>
      <c r="E11" s="56">
        <v>654.21</v>
      </c>
      <c r="F11" s="56">
        <v>860.76</v>
      </c>
      <c r="G11" s="47">
        <v>1006.235</v>
      </c>
      <c r="H11" s="53">
        <v>262.82986000000056</v>
      </c>
      <c r="I11" s="53">
        <v>319.12</v>
      </c>
      <c r="J11" s="53">
        <v>506</v>
      </c>
      <c r="K11" s="53">
        <v>687</v>
      </c>
      <c r="L11" s="53">
        <v>106.92</v>
      </c>
      <c r="M11" s="53">
        <v>315.90010729999989</v>
      </c>
      <c r="N11" s="53">
        <v>525.30399999999997</v>
      </c>
      <c r="O11" s="53">
        <v>746.21199999999999</v>
      </c>
      <c r="P11" s="53">
        <v>268.45869429999976</v>
      </c>
      <c r="Q11" s="53">
        <v>479.4086920000002</v>
      </c>
      <c r="R11" s="53">
        <v>812.85693750000121</v>
      </c>
      <c r="S11" s="53">
        <v>1135.0186152999995</v>
      </c>
      <c r="T11" s="53">
        <v>328.75606379999959</v>
      </c>
      <c r="U11" s="53">
        <v>603.65534460000049</v>
      </c>
      <c r="V11" s="53">
        <v>897.75599999999997</v>
      </c>
      <c r="W11" s="53">
        <v>1150.23</v>
      </c>
      <c r="X11" s="53">
        <v>342.32400000000001</v>
      </c>
      <c r="Y11" s="53">
        <v>733.30899999999997</v>
      </c>
      <c r="Z11" s="53">
        <v>1032.9676176999992</v>
      </c>
      <c r="AA11" s="53">
        <v>1360.1420000000001</v>
      </c>
      <c r="AB11" s="53">
        <v>312.77499999999998</v>
      </c>
      <c r="AC11" s="53">
        <v>703.204953399999</v>
      </c>
      <c r="AD11" s="53">
        <v>1004.351</v>
      </c>
      <c r="AE11" s="53">
        <v>1409.4190000000001</v>
      </c>
    </row>
    <row r="12" spans="1:31" s="6" customFormat="1">
      <c r="A12" s="6" t="s">
        <v>120</v>
      </c>
      <c r="B12" s="87"/>
      <c r="C12" s="87"/>
      <c r="D12" s="53"/>
      <c r="E12" s="53"/>
      <c r="F12" s="53"/>
      <c r="G12" s="53"/>
      <c r="H12" s="53"/>
      <c r="I12" s="53" t="s">
        <v>119</v>
      </c>
      <c r="J12" s="53"/>
      <c r="K12" s="53" t="s">
        <v>119</v>
      </c>
      <c r="L12" s="53" t="s">
        <v>119</v>
      </c>
      <c r="M12" s="53"/>
      <c r="N12" s="53" t="s">
        <v>119</v>
      </c>
      <c r="O12" s="53" t="s">
        <v>119</v>
      </c>
      <c r="P12" s="53"/>
      <c r="Q12" s="53"/>
      <c r="R12" s="53"/>
      <c r="S12" s="53"/>
      <c r="T12" s="53"/>
      <c r="U12" s="53"/>
      <c r="V12" s="53"/>
      <c r="W12" s="53"/>
      <c r="X12" s="53"/>
      <c r="Y12" s="53"/>
      <c r="Z12" s="53"/>
      <c r="AA12" s="53"/>
      <c r="AB12" s="53"/>
      <c r="AC12" s="53"/>
      <c r="AD12" s="53"/>
      <c r="AE12" s="53"/>
    </row>
    <row r="13" spans="1:31" s="6" customFormat="1">
      <c r="A13" s="7" t="s">
        <v>34</v>
      </c>
      <c r="B13" s="88"/>
      <c r="C13" s="88"/>
      <c r="D13" s="53"/>
      <c r="E13" s="53"/>
      <c r="F13" s="53"/>
      <c r="G13" s="53"/>
      <c r="H13" s="53"/>
      <c r="I13" s="53" t="s">
        <v>119</v>
      </c>
      <c r="J13" s="53"/>
      <c r="K13" s="53" t="s">
        <v>119</v>
      </c>
      <c r="L13" s="53" t="s">
        <v>119</v>
      </c>
      <c r="M13" s="53"/>
      <c r="N13" s="53" t="s">
        <v>119</v>
      </c>
      <c r="O13" s="53" t="s">
        <v>119</v>
      </c>
      <c r="P13" s="53"/>
      <c r="Q13" s="53"/>
      <c r="R13" s="53"/>
      <c r="S13" s="53"/>
      <c r="T13" s="53"/>
      <c r="U13" s="53"/>
      <c r="V13" s="53"/>
      <c r="W13" s="53"/>
      <c r="X13" s="53"/>
      <c r="Y13" s="53"/>
      <c r="Z13" s="53"/>
      <c r="AA13" s="53"/>
      <c r="AB13" s="53"/>
      <c r="AC13" s="53"/>
      <c r="AD13" s="53"/>
      <c r="AE13" s="53"/>
    </row>
    <row r="14" spans="1:31" s="6" customFormat="1">
      <c r="A14" s="6" t="s">
        <v>79</v>
      </c>
      <c r="B14" s="87">
        <v>31.99</v>
      </c>
      <c r="C14" s="87">
        <v>-238.71</v>
      </c>
      <c r="D14" s="53">
        <v>-51.542000000000002</v>
      </c>
      <c r="E14" s="53">
        <v>23.95</v>
      </c>
      <c r="F14" s="53">
        <v>51.59</v>
      </c>
      <c r="G14" s="47">
        <v>138.55900000000003</v>
      </c>
      <c r="H14" s="53">
        <v>-125.16407700000001</v>
      </c>
      <c r="I14" s="53">
        <v>-144.25</v>
      </c>
      <c r="J14" s="53">
        <v>-34.54</v>
      </c>
      <c r="K14" s="53">
        <v>113</v>
      </c>
      <c r="L14" s="53">
        <v>-42.31</v>
      </c>
      <c r="M14" s="53">
        <v>-69.676833100000025</v>
      </c>
      <c r="N14" s="53">
        <v>-109.05</v>
      </c>
      <c r="O14" s="53">
        <v>-139.239</v>
      </c>
      <c r="P14" s="53">
        <v>-210.53067720000001</v>
      </c>
      <c r="Q14" s="53">
        <v>-425.02898730000004</v>
      </c>
      <c r="R14" s="53">
        <v>-543.37007029999995</v>
      </c>
      <c r="S14" s="53">
        <v>-433.17583990000003</v>
      </c>
      <c r="T14" s="53">
        <v>-109.45068230000001</v>
      </c>
      <c r="U14" s="53">
        <v>-66.437678300000002</v>
      </c>
      <c r="V14" s="53">
        <v>53.063000000000002</v>
      </c>
      <c r="W14" s="53">
        <v>259.82100000000003</v>
      </c>
      <c r="X14" s="53">
        <v>-27.128</v>
      </c>
      <c r="Y14" s="53">
        <v>-75.367000000000004</v>
      </c>
      <c r="Z14" s="53">
        <v>-56.592061199999989</v>
      </c>
      <c r="AA14" s="53">
        <v>59.601999999999997</v>
      </c>
      <c r="AB14" s="53">
        <v>-177.36199999999999</v>
      </c>
      <c r="AC14" s="53">
        <v>-135.8677697</v>
      </c>
      <c r="AD14" s="53">
        <v>-144.703</v>
      </c>
      <c r="AE14" s="53">
        <v>9.6460000000000008</v>
      </c>
    </row>
    <row r="15" spans="1:31" s="6" customFormat="1">
      <c r="A15" s="6" t="s">
        <v>80</v>
      </c>
      <c r="B15" s="87">
        <v>13.24</v>
      </c>
      <c r="C15" s="87">
        <v>-35.369999999999997</v>
      </c>
      <c r="D15" s="53">
        <v>-39.256</v>
      </c>
      <c r="E15" s="53">
        <v>-92.07</v>
      </c>
      <c r="F15" s="53">
        <v>-24.04</v>
      </c>
      <c r="G15" s="47">
        <v>42.97699999999999</v>
      </c>
      <c r="H15" s="53">
        <v>-10.5305423</v>
      </c>
      <c r="I15" s="53">
        <v>362.81</v>
      </c>
      <c r="J15" s="53">
        <v>253.35</v>
      </c>
      <c r="K15" s="53">
        <v>362</v>
      </c>
      <c r="L15" s="53">
        <v>-3.15</v>
      </c>
      <c r="M15" s="53">
        <v>-175.14211080000001</v>
      </c>
      <c r="N15" s="53">
        <v>-205.816</v>
      </c>
      <c r="O15" s="53">
        <v>-216.166</v>
      </c>
      <c r="P15" s="53">
        <v>-137.182963</v>
      </c>
      <c r="Q15" s="53">
        <v>-266.97982359999997</v>
      </c>
      <c r="R15" s="53">
        <v>-446.5845971</v>
      </c>
      <c r="S15" s="53">
        <v>-277.14048400000001</v>
      </c>
      <c r="T15" s="53">
        <v>-98.330113600000004</v>
      </c>
      <c r="U15" s="53">
        <v>-216.741041</v>
      </c>
      <c r="V15" s="53">
        <v>64.427000000000007</v>
      </c>
      <c r="W15" s="53">
        <v>95.603999999999999</v>
      </c>
      <c r="X15" s="53">
        <v>-148.69900000000001</v>
      </c>
      <c r="Y15" s="53">
        <v>-273.58100000000002</v>
      </c>
      <c r="Z15" s="53">
        <v>23.650470399999996</v>
      </c>
      <c r="AA15" s="53">
        <v>0.37</v>
      </c>
      <c r="AB15" s="53">
        <v>-58.569000000000003</v>
      </c>
      <c r="AC15" s="53">
        <v>-253.04474599999998</v>
      </c>
      <c r="AD15" s="53">
        <v>-73.241</v>
      </c>
      <c r="AE15" s="53">
        <v>-96.292000000000002</v>
      </c>
    </row>
    <row r="16" spans="1:31" s="6" customFormat="1">
      <c r="A16" s="6" t="s">
        <v>81</v>
      </c>
      <c r="B16" s="87">
        <v>31.12</v>
      </c>
      <c r="C16" s="87">
        <v>-17.13</v>
      </c>
      <c r="D16" s="53">
        <v>40.567</v>
      </c>
      <c r="E16" s="53">
        <v>37.4</v>
      </c>
      <c r="F16" s="53">
        <v>-140.99</v>
      </c>
      <c r="G16" s="47">
        <v>-22.678000000000026</v>
      </c>
      <c r="H16" s="53">
        <v>75.187811799999992</v>
      </c>
      <c r="I16" s="53">
        <v>-249.63</v>
      </c>
      <c r="J16" s="53">
        <v>-312.70999999999998</v>
      </c>
      <c r="K16" s="53">
        <v>-140</v>
      </c>
      <c r="L16" s="53">
        <v>-45.12</v>
      </c>
      <c r="M16" s="53">
        <v>47.456012100000002</v>
      </c>
      <c r="N16" s="53">
        <v>187.19200000000001</v>
      </c>
      <c r="O16" s="53">
        <v>398.09699999999998</v>
      </c>
      <c r="P16" s="53">
        <v>34.9957402</v>
      </c>
      <c r="Q16" s="53">
        <v>126.77349030000001</v>
      </c>
      <c r="R16" s="53">
        <v>82.464297999999999</v>
      </c>
      <c r="S16" s="53">
        <v>88.116241500000015</v>
      </c>
      <c r="T16" s="53">
        <v>29.176985200000001</v>
      </c>
      <c r="U16" s="53">
        <v>18.386787200000001</v>
      </c>
      <c r="V16" s="53">
        <v>-327.762</v>
      </c>
      <c r="W16" s="53">
        <v>-269.48599999999999</v>
      </c>
      <c r="X16" s="53">
        <v>130.626</v>
      </c>
      <c r="Y16" s="53">
        <v>254.155</v>
      </c>
      <c r="Z16" s="53">
        <v>31.1274446</v>
      </c>
      <c r="AA16" s="53">
        <v>133.042</v>
      </c>
      <c r="AB16" s="53">
        <v>48.81</v>
      </c>
      <c r="AC16" s="53">
        <v>24.655857600000001</v>
      </c>
      <c r="AD16" s="53">
        <v>-186.33799999999999</v>
      </c>
      <c r="AE16" s="53">
        <v>-54.776000000000003</v>
      </c>
    </row>
    <row r="17" spans="1:31" s="6" customFormat="1" ht="29">
      <c r="A17" s="8" t="s">
        <v>141</v>
      </c>
      <c r="B17" s="89">
        <v>-10.09</v>
      </c>
      <c r="C17" s="89">
        <v>109.72</v>
      </c>
      <c r="D17" s="55">
        <v>-79.438999999999993</v>
      </c>
      <c r="E17" s="55">
        <v>-22.73</v>
      </c>
      <c r="F17" s="55">
        <v>-56.94</v>
      </c>
      <c r="G17" s="54">
        <v>-46.61699999999999</v>
      </c>
      <c r="H17" s="55">
        <v>-108.19695819999997</v>
      </c>
      <c r="I17" s="55">
        <v>-123.98</v>
      </c>
      <c r="J17" s="55">
        <v>-177.8</v>
      </c>
      <c r="K17" s="55">
        <v>-293</v>
      </c>
      <c r="L17" s="55">
        <v>-13.74</v>
      </c>
      <c r="M17" s="55">
        <v>81.705035300000034</v>
      </c>
      <c r="N17" s="55">
        <v>175.79599999999999</v>
      </c>
      <c r="O17" s="55">
        <v>312.238</v>
      </c>
      <c r="P17" s="55">
        <v>-16.918602700000022</v>
      </c>
      <c r="Q17" s="55">
        <v>8.9122323000000137</v>
      </c>
      <c r="R17" s="55">
        <v>41.683531400000021</v>
      </c>
      <c r="S17" s="55">
        <v>-37.4388194</v>
      </c>
      <c r="T17" s="55">
        <v>-127.93173919999998</v>
      </c>
      <c r="U17" s="55">
        <v>-12.110322100000015</v>
      </c>
      <c r="V17" s="55">
        <v>-43.353000000000002</v>
      </c>
      <c r="W17" s="55">
        <v>-61.576999999999998</v>
      </c>
      <c r="X17" s="55">
        <v>-137.50700000000001</v>
      </c>
      <c r="Y17" s="55">
        <v>-121.871</v>
      </c>
      <c r="Z17" s="55">
        <v>-152.20725160000001</v>
      </c>
      <c r="AA17" s="55">
        <v>-147.85900000000001</v>
      </c>
      <c r="AB17" s="55">
        <v>-28.606000000000002</v>
      </c>
      <c r="AC17" s="55">
        <v>47.216821999999993</v>
      </c>
      <c r="AD17" s="55">
        <v>132.00700000000001</v>
      </c>
      <c r="AE17" s="55">
        <v>24.974</v>
      </c>
    </row>
    <row r="18" spans="1:31" s="6" customFormat="1" ht="29">
      <c r="A18" s="6" t="s">
        <v>142</v>
      </c>
      <c r="B18" s="87">
        <v>66.27</v>
      </c>
      <c r="C18" s="87">
        <v>-181.5</v>
      </c>
      <c r="D18" s="53">
        <v>-129.66999999999999</v>
      </c>
      <c r="E18" s="53">
        <v>-53.45</v>
      </c>
      <c r="F18" s="53">
        <v>-170.39</v>
      </c>
      <c r="G18" s="54">
        <v>112.24100000000001</v>
      </c>
      <c r="H18" s="53">
        <v>-168.70376569999999</v>
      </c>
      <c r="I18" s="53">
        <v>-155.05000000000001</v>
      </c>
      <c r="J18" s="53">
        <v>-271.7</v>
      </c>
      <c r="K18" s="53">
        <v>41</v>
      </c>
      <c r="L18" s="53">
        <v>-104.32</v>
      </c>
      <c r="M18" s="53">
        <v>-115.65789649999999</v>
      </c>
      <c r="N18" s="53">
        <v>48.121000000000002</v>
      </c>
      <c r="O18" s="53">
        <v>354.93</v>
      </c>
      <c r="P18" s="53">
        <v>-329.63650270000016</v>
      </c>
      <c r="Q18" s="53">
        <v>-556.32308829999977</v>
      </c>
      <c r="R18" s="53">
        <v>-865.80683800000008</v>
      </c>
      <c r="S18" s="53">
        <v>-659.6389018000001</v>
      </c>
      <c r="T18" s="53">
        <v>-306.53554990000003</v>
      </c>
      <c r="U18" s="53">
        <v>-276.90225420000002</v>
      </c>
      <c r="V18" s="53">
        <v>-253.625</v>
      </c>
      <c r="W18" s="53">
        <v>24.361999999999998</v>
      </c>
      <c r="X18" s="53">
        <v>-182.708</v>
      </c>
      <c r="Y18" s="53">
        <v>-216.66399999999999</v>
      </c>
      <c r="Z18" s="53">
        <v>-154.02139779999999</v>
      </c>
      <c r="AA18" s="53">
        <v>45.155999999999999</v>
      </c>
      <c r="AB18" s="53">
        <v>-215.727</v>
      </c>
      <c r="AC18" s="53">
        <v>-317.0398361</v>
      </c>
      <c r="AD18" s="53">
        <v>-272.27499999999998</v>
      </c>
      <c r="AE18" s="53">
        <v>-116.44799999999999</v>
      </c>
    </row>
    <row r="19" spans="1:31" s="6" customFormat="1">
      <c r="A19" s="23" t="s">
        <v>70</v>
      </c>
      <c r="B19" s="90">
        <v>1031.1500000000001</v>
      </c>
      <c r="C19" s="90">
        <v>903.76</v>
      </c>
      <c r="D19" s="57">
        <v>214.45099999999999</v>
      </c>
      <c r="E19" s="57">
        <v>600.77</v>
      </c>
      <c r="F19" s="57">
        <v>690.37</v>
      </c>
      <c r="G19" s="47">
        <v>1118.4769999999999</v>
      </c>
      <c r="H19" s="57">
        <v>94.126094300001057</v>
      </c>
      <c r="I19" s="57">
        <v>164.08</v>
      </c>
      <c r="J19" s="57">
        <v>234.3</v>
      </c>
      <c r="K19" s="57">
        <v>729</v>
      </c>
      <c r="L19" s="57">
        <v>2.6</v>
      </c>
      <c r="M19" s="57">
        <v>200.24221080000012</v>
      </c>
      <c r="N19" s="57">
        <v>573.42499999999995</v>
      </c>
      <c r="O19" s="57">
        <v>1101.1420000000001</v>
      </c>
      <c r="P19" s="57">
        <v>-61.177808399998625</v>
      </c>
      <c r="Q19" s="57">
        <v>-76.914396300000945</v>
      </c>
      <c r="R19" s="57">
        <v>-52.949900500000169</v>
      </c>
      <c r="S19" s="57">
        <v>475.3797134999952</v>
      </c>
      <c r="T19" s="57">
        <v>22.22051389999956</v>
      </c>
      <c r="U19" s="57">
        <v>326.75309040000013</v>
      </c>
      <c r="V19" s="57">
        <v>644.13099999999997</v>
      </c>
      <c r="W19" s="57">
        <v>1174.5920000000001</v>
      </c>
      <c r="X19" s="57">
        <v>159.61600000000001</v>
      </c>
      <c r="Y19" s="57">
        <v>516.64400000000001</v>
      </c>
      <c r="Z19" s="57">
        <v>878.94621990000087</v>
      </c>
      <c r="AA19" s="57">
        <v>1405.298</v>
      </c>
      <c r="AB19" s="57">
        <v>97.048000000000002</v>
      </c>
      <c r="AC19" s="57">
        <v>386.16511730000195</v>
      </c>
      <c r="AD19" s="57">
        <v>732.07600000000002</v>
      </c>
      <c r="AE19" s="57">
        <v>1292.971</v>
      </c>
    </row>
    <row r="20" spans="1:31" s="9" customFormat="1">
      <c r="A20" s="9" t="s">
        <v>120</v>
      </c>
      <c r="B20" s="91"/>
      <c r="C20" s="91"/>
      <c r="D20" s="58"/>
      <c r="E20" s="58"/>
      <c r="F20" s="58"/>
      <c r="G20" s="58"/>
      <c r="H20" s="53" t="s">
        <v>120</v>
      </c>
      <c r="I20" s="53" t="s">
        <v>119</v>
      </c>
      <c r="J20" s="53"/>
      <c r="K20" s="53" t="s">
        <v>119</v>
      </c>
      <c r="L20" s="53"/>
      <c r="M20" s="53"/>
      <c r="N20" s="53"/>
      <c r="O20" s="53" t="s">
        <v>119</v>
      </c>
      <c r="P20" s="53"/>
      <c r="Q20" s="53"/>
      <c r="R20" s="53"/>
      <c r="S20" s="53"/>
      <c r="T20" s="53"/>
      <c r="U20" s="53"/>
      <c r="V20" s="53"/>
      <c r="W20" s="53"/>
      <c r="X20" s="53"/>
      <c r="Y20" s="53"/>
      <c r="Z20" s="53"/>
      <c r="AA20" s="53"/>
      <c r="AB20" s="53"/>
      <c r="AC20" s="53"/>
      <c r="AD20" s="53"/>
      <c r="AE20" s="53"/>
    </row>
    <row r="21" spans="1:31" s="6" customFormat="1">
      <c r="A21" s="7" t="s">
        <v>143</v>
      </c>
      <c r="B21" s="88"/>
      <c r="C21" s="88"/>
      <c r="D21" s="53"/>
      <c r="E21" s="53"/>
      <c r="F21" s="53"/>
      <c r="G21" s="53"/>
      <c r="H21" s="53" t="s">
        <v>120</v>
      </c>
      <c r="I21" s="53" t="s">
        <v>119</v>
      </c>
      <c r="J21" s="53"/>
      <c r="K21" s="53" t="s">
        <v>119</v>
      </c>
      <c r="L21" s="53"/>
      <c r="M21" s="53"/>
      <c r="N21" s="53"/>
      <c r="O21" s="53" t="s">
        <v>119</v>
      </c>
      <c r="P21" s="53"/>
      <c r="Q21" s="53"/>
      <c r="R21" s="53"/>
      <c r="S21" s="53"/>
      <c r="T21" s="53"/>
      <c r="U21" s="53"/>
      <c r="V21" s="53"/>
      <c r="W21" s="53"/>
      <c r="X21" s="53"/>
      <c r="Y21" s="53"/>
      <c r="Z21" s="53"/>
      <c r="AA21" s="53"/>
      <c r="AB21" s="53"/>
      <c r="AC21" s="53"/>
      <c r="AD21" s="53"/>
      <c r="AE21" s="53"/>
    </row>
    <row r="22" spans="1:31" s="6" customFormat="1">
      <c r="A22" s="6" t="s">
        <v>144</v>
      </c>
      <c r="B22" s="87">
        <v>-826.21</v>
      </c>
      <c r="C22" s="87">
        <v>-755.86</v>
      </c>
      <c r="D22" s="53">
        <v>-35</v>
      </c>
      <c r="E22" s="53">
        <v>-440.96</v>
      </c>
      <c r="F22" s="53">
        <v>-440.9</v>
      </c>
      <c r="G22" s="47">
        <v>-440.959</v>
      </c>
      <c r="H22" s="53">
        <v>0</v>
      </c>
      <c r="I22" s="53">
        <v>0</v>
      </c>
      <c r="J22" s="53">
        <v>0</v>
      </c>
      <c r="K22" s="53">
        <v>0</v>
      </c>
      <c r="L22" s="53">
        <v>0</v>
      </c>
      <c r="M22" s="53">
        <v>0</v>
      </c>
      <c r="N22" s="53">
        <v>0</v>
      </c>
      <c r="O22" s="53">
        <v>-2102.69</v>
      </c>
      <c r="P22" s="53">
        <v>0</v>
      </c>
      <c r="Q22" s="53">
        <v>3.56894</v>
      </c>
      <c r="R22" s="53">
        <v>3.56894</v>
      </c>
      <c r="S22" s="53">
        <v>3.56894</v>
      </c>
      <c r="T22" s="53">
        <v>0</v>
      </c>
      <c r="U22" s="53">
        <v>0</v>
      </c>
      <c r="V22" s="53">
        <v>0</v>
      </c>
      <c r="W22" s="53">
        <v>0</v>
      </c>
      <c r="X22" s="53">
        <v>-902.73099999999999</v>
      </c>
      <c r="Y22" s="53">
        <v>-1142.25</v>
      </c>
      <c r="Z22" s="53">
        <v>-1142.2465652000001</v>
      </c>
      <c r="AA22" s="53">
        <v>-1142.203</v>
      </c>
      <c r="AB22" s="53">
        <v>0</v>
      </c>
      <c r="AC22" s="53">
        <v>0</v>
      </c>
      <c r="AD22" s="53">
        <v>0</v>
      </c>
      <c r="AE22" s="53">
        <v>0</v>
      </c>
    </row>
    <row r="23" spans="1:31" s="6" customFormat="1">
      <c r="A23" s="6" t="s">
        <v>387</v>
      </c>
      <c r="B23" s="87"/>
      <c r="C23" s="87"/>
      <c r="D23" s="53"/>
      <c r="E23" s="53"/>
      <c r="F23" s="53"/>
      <c r="G23" s="47"/>
      <c r="H23" s="53"/>
      <c r="I23" s="53"/>
      <c r="J23" s="53"/>
      <c r="K23" s="53"/>
      <c r="L23" s="53"/>
      <c r="M23" s="53"/>
      <c r="N23" s="53"/>
      <c r="O23" s="53"/>
      <c r="P23" s="53"/>
      <c r="Q23" s="53"/>
      <c r="R23" s="53">
        <v>-35.031685499999995</v>
      </c>
      <c r="S23" s="53">
        <v>-35.032378199999997</v>
      </c>
      <c r="T23" s="53">
        <v>0</v>
      </c>
      <c r="U23" s="53">
        <v>0</v>
      </c>
      <c r="V23" s="53">
        <v>0</v>
      </c>
      <c r="W23" s="53">
        <v>0</v>
      </c>
      <c r="X23" s="53">
        <v>0</v>
      </c>
      <c r="Y23" s="53">
        <v>0</v>
      </c>
      <c r="Z23" s="53">
        <v>0</v>
      </c>
      <c r="AA23" s="53">
        <v>0</v>
      </c>
      <c r="AB23" s="53">
        <v>0</v>
      </c>
      <c r="AC23" s="53">
        <v>0</v>
      </c>
      <c r="AD23" s="53">
        <v>0</v>
      </c>
      <c r="AE23" s="53">
        <v>0</v>
      </c>
    </row>
    <row r="24" spans="1:31" s="6" customFormat="1">
      <c r="A24" s="6" t="s">
        <v>145</v>
      </c>
      <c r="B24" s="87">
        <v>-143.53</v>
      </c>
      <c r="C24" s="87">
        <v>-143.71</v>
      </c>
      <c r="D24" s="53">
        <v>-18.936</v>
      </c>
      <c r="E24" s="53">
        <v>-42.04</v>
      </c>
      <c r="F24" s="53">
        <v>-117.12</v>
      </c>
      <c r="G24" s="47">
        <v>-242.566</v>
      </c>
      <c r="H24" s="53">
        <v>-100.3080889</v>
      </c>
      <c r="I24" s="53">
        <v>-145.05000000000001</v>
      </c>
      <c r="J24" s="53">
        <v>-201.45</v>
      </c>
      <c r="K24" s="53">
        <v>-267</v>
      </c>
      <c r="L24" s="53">
        <v>-32.78</v>
      </c>
      <c r="M24" s="53">
        <v>-51.4900892</v>
      </c>
      <c r="N24" s="53">
        <v>-72.956999999999994</v>
      </c>
      <c r="O24" s="53">
        <v>-155.39500000000001</v>
      </c>
      <c r="P24" s="53">
        <v>-17.423962</v>
      </c>
      <c r="Q24" s="53">
        <v>-38.309503800000002</v>
      </c>
      <c r="R24" s="53">
        <v>-60.269271400000001</v>
      </c>
      <c r="S24" s="53">
        <v>-129.96225759999999</v>
      </c>
      <c r="T24" s="53">
        <v>-17.2211161</v>
      </c>
      <c r="U24" s="53">
        <v>-42.306615600000001</v>
      </c>
      <c r="V24" s="53">
        <v>-81.739000000000004</v>
      </c>
      <c r="W24" s="53">
        <v>-163.018</v>
      </c>
      <c r="X24" s="53">
        <v>-23.257999999999999</v>
      </c>
      <c r="Y24" s="53">
        <v>-92.650999999999996</v>
      </c>
      <c r="Z24" s="53">
        <v>-126.1793686</v>
      </c>
      <c r="AA24" s="53">
        <v>-275.14600000000002</v>
      </c>
      <c r="AB24" s="53">
        <v>-35.344000000000001</v>
      </c>
      <c r="AC24" s="53">
        <v>-89.722294299999987</v>
      </c>
      <c r="AD24" s="53">
        <v>-133.20099999999999</v>
      </c>
      <c r="AE24" s="53">
        <v>-306.10500000000002</v>
      </c>
    </row>
    <row r="25" spans="1:31">
      <c r="A25" t="s">
        <v>146</v>
      </c>
      <c r="B25" s="22">
        <v>-21.86</v>
      </c>
      <c r="C25" s="22">
        <v>-24.45</v>
      </c>
      <c r="D25" s="35">
        <v>-3.2080000000000002</v>
      </c>
      <c r="E25" s="35">
        <v>-5.57</v>
      </c>
      <c r="F25" s="35">
        <v>-7.06</v>
      </c>
      <c r="G25" s="47">
        <v>-9.0069999999999997</v>
      </c>
      <c r="H25" s="53">
        <v>-0.62135260000000003</v>
      </c>
      <c r="I25" s="53">
        <v>-0.74</v>
      </c>
      <c r="J25" s="53">
        <v>-0.73</v>
      </c>
      <c r="K25" s="53">
        <v>-1</v>
      </c>
      <c r="L25" s="53">
        <v>0</v>
      </c>
      <c r="M25" s="53">
        <v>0</v>
      </c>
      <c r="N25" s="53">
        <v>0</v>
      </c>
      <c r="O25" s="53">
        <v>0</v>
      </c>
      <c r="P25" s="53">
        <v>0</v>
      </c>
      <c r="Q25" s="53">
        <v>0</v>
      </c>
      <c r="R25" s="53">
        <v>0</v>
      </c>
      <c r="S25" s="53">
        <v>0</v>
      </c>
      <c r="T25" s="53">
        <v>0</v>
      </c>
      <c r="U25" s="53">
        <v>-4.0375214999999995</v>
      </c>
      <c r="V25" s="53">
        <v>-6.9429999999999996</v>
      </c>
      <c r="W25" s="53">
        <v>-8.6839999999999993</v>
      </c>
      <c r="X25" s="53">
        <v>-1.6910000000000001</v>
      </c>
      <c r="Y25" s="53">
        <v>-3.0379999999999998</v>
      </c>
      <c r="Z25" s="53">
        <v>-6.3194280000000003</v>
      </c>
      <c r="AA25" s="53">
        <v>-9.4890000000000008</v>
      </c>
      <c r="AB25" s="53">
        <v>-5.1369999999999996</v>
      </c>
      <c r="AC25" s="53">
        <v>-10.992344999999998</v>
      </c>
      <c r="AD25" s="53">
        <v>-15.804</v>
      </c>
      <c r="AE25" s="53">
        <v>-28.285</v>
      </c>
    </row>
    <row r="26" spans="1:31" s="6" customFormat="1">
      <c r="A26" s="6" t="s">
        <v>147</v>
      </c>
      <c r="B26" s="87">
        <v>-0.78</v>
      </c>
      <c r="C26" s="87">
        <v>-0.6</v>
      </c>
      <c r="D26" s="53">
        <v>0</v>
      </c>
      <c r="E26" s="53">
        <v>-0.03</v>
      </c>
      <c r="F26" s="53">
        <v>-1.18</v>
      </c>
      <c r="G26" s="47">
        <v>-5.4789999999999992</v>
      </c>
      <c r="H26" s="53">
        <v>-3.0818357999999999</v>
      </c>
      <c r="I26" s="53">
        <v>-1.55</v>
      </c>
      <c r="J26" s="53">
        <v>-2.6</v>
      </c>
      <c r="K26" s="53">
        <v>-5</v>
      </c>
      <c r="L26" s="53">
        <v>-0.88</v>
      </c>
      <c r="M26" s="53">
        <v>-1.7299049000000002</v>
      </c>
      <c r="N26" s="53">
        <v>-2.48</v>
      </c>
      <c r="O26" s="53">
        <v>-3.984</v>
      </c>
      <c r="P26" s="53">
        <v>-0.40132050000000008</v>
      </c>
      <c r="Q26" s="53">
        <v>-1.4699313999999999</v>
      </c>
      <c r="R26" s="53">
        <v>-3.0518882999999999</v>
      </c>
      <c r="S26" s="53">
        <v>-8.9770077999999991</v>
      </c>
      <c r="T26" s="53">
        <v>-0.41645559999999998</v>
      </c>
      <c r="U26" s="53">
        <v>-1.4073203999999999</v>
      </c>
      <c r="V26" s="53">
        <v>-14.787000000000001</v>
      </c>
      <c r="W26" s="53">
        <v>-18.931999999999999</v>
      </c>
      <c r="X26" s="53">
        <v>-4.18</v>
      </c>
      <c r="Y26" s="53">
        <v>-9.8339999999999996</v>
      </c>
      <c r="Z26" s="53">
        <v>-13.780737200000001</v>
      </c>
      <c r="AA26" s="53">
        <v>-31.332999999999998</v>
      </c>
      <c r="AB26" s="53">
        <v>-8.77</v>
      </c>
      <c r="AC26" s="53">
        <v>-21.546917499999999</v>
      </c>
      <c r="AD26" s="53">
        <v>-24.77</v>
      </c>
      <c r="AE26" s="53">
        <v>-28.945</v>
      </c>
    </row>
    <row r="27" spans="1:31" s="6" customFormat="1">
      <c r="A27" s="6" t="s">
        <v>82</v>
      </c>
      <c r="B27" s="87">
        <v>8.3000000000000007</v>
      </c>
      <c r="C27" s="87">
        <v>91.67</v>
      </c>
      <c r="D27" s="53">
        <v>0.35199999999999998</v>
      </c>
      <c r="E27" s="53">
        <v>0.12</v>
      </c>
      <c r="F27" s="53">
        <v>12.49</v>
      </c>
      <c r="G27" s="47">
        <v>-3.9019999999999975</v>
      </c>
      <c r="H27" s="53">
        <v>7.4855741000000009</v>
      </c>
      <c r="I27" s="53">
        <v>6.92</v>
      </c>
      <c r="J27" s="53">
        <v>15.09</v>
      </c>
      <c r="K27" s="53">
        <v>26</v>
      </c>
      <c r="L27" s="53">
        <v>-0.41</v>
      </c>
      <c r="M27" s="53">
        <v>-2.5166016999999963</v>
      </c>
      <c r="N27" s="53">
        <v>23.888000000000002</v>
      </c>
      <c r="O27" s="53">
        <v>30.846</v>
      </c>
      <c r="P27" s="53">
        <v>-0.46971829999998427</v>
      </c>
      <c r="Q27" s="53">
        <v>1.1202417000000262</v>
      </c>
      <c r="R27" s="53">
        <v>0.90799930000000462</v>
      </c>
      <c r="S27" s="53">
        <v>17.988184499999967</v>
      </c>
      <c r="T27" s="53">
        <v>0.11653229999999937</v>
      </c>
      <c r="U27" s="53">
        <v>3.7847038999999918</v>
      </c>
      <c r="V27" s="53">
        <v>2.6320000000000001</v>
      </c>
      <c r="W27" s="53">
        <v>2.5579999999999998</v>
      </c>
      <c r="X27" s="53">
        <v>-0.53900000000000003</v>
      </c>
      <c r="Y27" s="53">
        <v>0.57799999999999996</v>
      </c>
      <c r="Z27" s="53">
        <v>-0.40392830000002533</v>
      </c>
      <c r="AA27" s="53">
        <v>4.0170000000000003</v>
      </c>
      <c r="AB27" s="53">
        <v>-3.387</v>
      </c>
      <c r="AC27" s="53">
        <v>-4.2483676000000177</v>
      </c>
      <c r="AD27" s="53">
        <v>-8.6289999999999996</v>
      </c>
      <c r="AE27" s="53">
        <v>-20.983000000000001</v>
      </c>
    </row>
    <row r="28" spans="1:31" s="6" customFormat="1">
      <c r="A28" s="12" t="s">
        <v>71</v>
      </c>
      <c r="B28" s="92">
        <v>-984.47</v>
      </c>
      <c r="C28" s="92">
        <v>-832.95</v>
      </c>
      <c r="D28" s="59">
        <v>-56.792999999999999</v>
      </c>
      <c r="E28" s="59">
        <v>-488.48</v>
      </c>
      <c r="F28" s="59">
        <v>-553.77</v>
      </c>
      <c r="G28" s="74">
        <v>-701.84299999999996</v>
      </c>
      <c r="H28" s="59">
        <v>-96.525449699999996</v>
      </c>
      <c r="I28" s="59">
        <v>-140.43</v>
      </c>
      <c r="J28" s="59">
        <v>-189.69</v>
      </c>
      <c r="K28" s="59">
        <v>-246</v>
      </c>
      <c r="L28" s="59">
        <v>-34.07</v>
      </c>
      <c r="M28" s="59">
        <v>-55.736595799999996</v>
      </c>
      <c r="N28" s="59">
        <v>-51.548999999999999</v>
      </c>
      <c r="O28" s="59">
        <v>-2231.223</v>
      </c>
      <c r="P28" s="59">
        <v>-18.290622799999984</v>
      </c>
      <c r="Q28" s="59">
        <v>-35.090342099999958</v>
      </c>
      <c r="R28" s="59">
        <v>-93.876208599999984</v>
      </c>
      <c r="S28" s="59">
        <v>-152.41468130000004</v>
      </c>
      <c r="T28" s="59">
        <v>-17.521416599999966</v>
      </c>
      <c r="U28" s="59">
        <v>-43.96723260000001</v>
      </c>
      <c r="V28" s="59">
        <v>-100.837</v>
      </c>
      <c r="W28" s="59">
        <v>-188.07499999999999</v>
      </c>
      <c r="X28" s="59">
        <v>-932.4</v>
      </c>
      <c r="Y28" s="59">
        <v>-1247.1949999999999</v>
      </c>
      <c r="Z28" s="59">
        <v>-1288.9303841999999</v>
      </c>
      <c r="AA28" s="59">
        <v>-1454.155</v>
      </c>
      <c r="AB28" s="59">
        <v>-52.637999999999998</v>
      </c>
      <c r="AC28" s="59">
        <v>-126.5099244</v>
      </c>
      <c r="AD28" s="59">
        <v>-182.404</v>
      </c>
      <c r="AE28" s="59">
        <v>-384.31799999999998</v>
      </c>
    </row>
    <row r="29" spans="1:31" s="6" customFormat="1">
      <c r="A29" s="6" t="s">
        <v>72</v>
      </c>
      <c r="B29" s="87">
        <v>46.68</v>
      </c>
      <c r="C29" s="87">
        <v>70.81</v>
      </c>
      <c r="D29" s="53">
        <v>157.65799999999999</v>
      </c>
      <c r="E29" s="53">
        <v>112.29</v>
      </c>
      <c r="F29" s="53">
        <v>136.6</v>
      </c>
      <c r="G29" s="47">
        <v>416.63499999999999</v>
      </c>
      <c r="H29" s="53">
        <v>-2.3993553999988935</v>
      </c>
      <c r="I29" s="53">
        <v>23.64</v>
      </c>
      <c r="J29" s="53">
        <v>44.62</v>
      </c>
      <c r="K29" s="53">
        <v>483</v>
      </c>
      <c r="L29" s="53">
        <v>-31.47</v>
      </c>
      <c r="M29" s="53">
        <v>144.50561499999952</v>
      </c>
      <c r="N29" s="53">
        <v>521.87699999999995</v>
      </c>
      <c r="O29" s="53">
        <v>-1130.0809999999999</v>
      </c>
      <c r="P29" s="53">
        <v>-79.468431199998861</v>
      </c>
      <c r="Q29" s="53">
        <v>-112.00473840000151</v>
      </c>
      <c r="R29" s="53">
        <v>-146.82610910000213</v>
      </c>
      <c r="S29" s="53">
        <v>322.96503219999835</v>
      </c>
      <c r="T29" s="53">
        <v>4.6990972999997211</v>
      </c>
      <c r="U29" s="53">
        <v>282.78585780000071</v>
      </c>
      <c r="V29" s="53">
        <v>543.29399999999998</v>
      </c>
      <c r="W29" s="53">
        <v>986.51700000000005</v>
      </c>
      <c r="X29" s="53">
        <v>-772.78399999999999</v>
      </c>
      <c r="Y29" s="53">
        <v>-730.55</v>
      </c>
      <c r="Z29" s="53">
        <v>-409.98416429999594</v>
      </c>
      <c r="AA29" s="53">
        <v>-48.856000000000002</v>
      </c>
      <c r="AB29" s="53">
        <v>44.41</v>
      </c>
      <c r="AC29" s="53">
        <v>259.65519290000094</v>
      </c>
      <c r="AD29" s="53">
        <v>549.67200000000003</v>
      </c>
      <c r="AE29" s="53">
        <v>908.65300000000002</v>
      </c>
    </row>
    <row r="30" spans="1:31" s="6" customFormat="1">
      <c r="A30" s="6" t="s">
        <v>120</v>
      </c>
      <c r="B30" s="87"/>
      <c r="C30" s="87"/>
      <c r="D30" s="53"/>
      <c r="E30" s="53"/>
      <c r="F30" s="53"/>
      <c r="G30" s="53"/>
      <c r="H30" s="53" t="s">
        <v>120</v>
      </c>
      <c r="I30" s="53"/>
      <c r="J30" s="53"/>
      <c r="K30" s="53" t="s">
        <v>119</v>
      </c>
      <c r="L30" s="53" t="s">
        <v>119</v>
      </c>
      <c r="M30" s="53"/>
      <c r="N30" s="53"/>
      <c r="O30" s="53" t="s">
        <v>119</v>
      </c>
      <c r="P30" s="53"/>
      <c r="Q30" s="53"/>
      <c r="R30" s="53"/>
      <c r="S30" s="53"/>
      <c r="T30" s="53"/>
      <c r="U30" s="53"/>
      <c r="V30" s="53"/>
      <c r="W30" s="53"/>
      <c r="X30" s="53"/>
      <c r="Y30" s="53"/>
      <c r="Z30" s="53"/>
      <c r="AA30" s="53"/>
      <c r="AB30" s="53"/>
      <c r="AC30" s="53"/>
      <c r="AD30" s="53"/>
      <c r="AE30" s="53"/>
    </row>
    <row r="31" spans="1:31">
      <c r="A31" s="7" t="s">
        <v>148</v>
      </c>
      <c r="B31" s="88"/>
      <c r="C31" s="88"/>
      <c r="D31" s="35"/>
      <c r="E31" s="35"/>
      <c r="F31" s="35"/>
      <c r="G31" s="35"/>
      <c r="H31" s="53" t="s">
        <v>120</v>
      </c>
      <c r="I31" s="53"/>
      <c r="J31" s="53"/>
      <c r="K31" s="53" t="s">
        <v>119</v>
      </c>
      <c r="L31" s="53" t="s">
        <v>119</v>
      </c>
      <c r="M31" s="53"/>
      <c r="N31" s="53"/>
      <c r="O31" s="53" t="s">
        <v>119</v>
      </c>
      <c r="P31" s="53"/>
      <c r="Q31" s="53"/>
      <c r="R31" s="53"/>
      <c r="S31" s="53"/>
      <c r="T31" s="53"/>
      <c r="U31" s="53"/>
      <c r="V31" s="53"/>
      <c r="W31" s="53"/>
      <c r="X31" s="53"/>
      <c r="Y31" s="53"/>
      <c r="Z31" s="53"/>
      <c r="AA31" s="53"/>
      <c r="AB31" s="53"/>
      <c r="AC31" s="53"/>
      <c r="AD31" s="53"/>
      <c r="AE31" s="53"/>
    </row>
    <row r="32" spans="1:31">
      <c r="A32" s="6" t="s">
        <v>149</v>
      </c>
      <c r="B32" s="22">
        <v>0</v>
      </c>
      <c r="C32" s="87">
        <v>0</v>
      </c>
      <c r="D32" s="35">
        <v>0</v>
      </c>
      <c r="E32" s="35">
        <v>0</v>
      </c>
      <c r="F32" s="53">
        <v>0</v>
      </c>
      <c r="G32" s="47">
        <v>0</v>
      </c>
      <c r="H32" s="53">
        <v>0</v>
      </c>
      <c r="I32" s="53">
        <v>0</v>
      </c>
      <c r="J32" s="53">
        <v>0</v>
      </c>
      <c r="K32" s="53">
        <v>0</v>
      </c>
      <c r="L32" s="53">
        <v>0</v>
      </c>
      <c r="M32" s="53">
        <v>0</v>
      </c>
      <c r="N32" s="53">
        <v>0</v>
      </c>
      <c r="O32" s="53">
        <v>0</v>
      </c>
      <c r="P32" s="53">
        <v>0</v>
      </c>
      <c r="Q32" s="53">
        <v>0</v>
      </c>
      <c r="R32" s="53">
        <v>0</v>
      </c>
      <c r="S32" s="53">
        <v>-200</v>
      </c>
      <c r="T32" s="53">
        <v>-12.805</v>
      </c>
      <c r="U32" s="53">
        <v>-36.11</v>
      </c>
      <c r="V32" s="53">
        <v>200</v>
      </c>
      <c r="W32" s="53">
        <v>200</v>
      </c>
      <c r="X32" s="53">
        <v>0</v>
      </c>
      <c r="Y32" s="53">
        <v>0</v>
      </c>
      <c r="Z32" s="53">
        <v>0</v>
      </c>
      <c r="AA32" s="53">
        <v>0</v>
      </c>
      <c r="AB32" s="53">
        <v>0</v>
      </c>
      <c r="AC32" s="53">
        <v>0</v>
      </c>
      <c r="AD32" s="53">
        <v>0</v>
      </c>
      <c r="AE32" s="53">
        <v>0</v>
      </c>
    </row>
    <row r="33" spans="1:31">
      <c r="A33" s="6" t="s">
        <v>150</v>
      </c>
      <c r="B33" s="87">
        <v>24</v>
      </c>
      <c r="C33" s="87">
        <v>-101.41</v>
      </c>
      <c r="D33" s="35">
        <v>16.498000000000001</v>
      </c>
      <c r="E33" s="35">
        <v>-27.45</v>
      </c>
      <c r="F33" s="35">
        <v>-46.78</v>
      </c>
      <c r="G33" s="47">
        <v>-32.445999999999991</v>
      </c>
      <c r="H33" s="53">
        <v>616.69112749999988</v>
      </c>
      <c r="I33" s="53">
        <v>854.76</v>
      </c>
      <c r="J33" s="53">
        <v>656.59</v>
      </c>
      <c r="K33" s="53">
        <v>413</v>
      </c>
      <c r="L33" s="53">
        <v>-141.22</v>
      </c>
      <c r="M33" s="53">
        <v>-131.69601569999998</v>
      </c>
      <c r="N33" s="53">
        <v>-384.72300000000001</v>
      </c>
      <c r="O33" s="53">
        <v>655.94899999999996</v>
      </c>
      <c r="P33" s="53">
        <v>-72.909519399999994</v>
      </c>
      <c r="Q33" s="53">
        <v>41.424137199999905</v>
      </c>
      <c r="R33" s="53">
        <v>-1118.6961292999999</v>
      </c>
      <c r="S33" s="53">
        <v>-1361.9707195000001</v>
      </c>
      <c r="T33" s="53">
        <v>128.85303339999996</v>
      </c>
      <c r="U33" s="53">
        <v>155.20623469999998</v>
      </c>
      <c r="V33" s="53">
        <v>634.94399999999996</v>
      </c>
      <c r="W33" s="53">
        <v>765.53800000000001</v>
      </c>
      <c r="X33" s="53">
        <v>-292.47399999999999</v>
      </c>
      <c r="Y33" s="53">
        <v>-208.15100000000001</v>
      </c>
      <c r="Z33" s="53">
        <v>-120.45351989999995</v>
      </c>
      <c r="AA33" s="53">
        <v>-459.452</v>
      </c>
      <c r="AB33" s="53">
        <v>-29.895</v>
      </c>
      <c r="AC33" s="53">
        <v>110.62336319999999</v>
      </c>
      <c r="AD33" s="53">
        <v>-269.52699999999999</v>
      </c>
      <c r="AE33" s="53">
        <v>-316.03199999999998</v>
      </c>
    </row>
    <row r="34" spans="1:31">
      <c r="A34" s="6" t="s">
        <v>151</v>
      </c>
      <c r="B34" s="87">
        <v>0</v>
      </c>
      <c r="C34" s="87">
        <v>1.59</v>
      </c>
      <c r="D34" s="35">
        <v>1.194</v>
      </c>
      <c r="E34" s="35">
        <v>0</v>
      </c>
      <c r="F34" s="35">
        <v>0</v>
      </c>
      <c r="G34" s="47">
        <v>0</v>
      </c>
      <c r="H34" s="53">
        <v>599.97857399999998</v>
      </c>
      <c r="I34" s="53">
        <v>600</v>
      </c>
      <c r="J34" s="53">
        <v>600</v>
      </c>
      <c r="K34" s="53">
        <v>600</v>
      </c>
      <c r="L34" s="53">
        <v>0</v>
      </c>
      <c r="M34" s="53">
        <v>0</v>
      </c>
      <c r="N34" s="53">
        <v>0</v>
      </c>
      <c r="O34" s="53">
        <v>614.62800000000004</v>
      </c>
      <c r="P34" s="53">
        <v>0</v>
      </c>
      <c r="Q34" s="53">
        <v>0</v>
      </c>
      <c r="R34" s="53">
        <v>1534.12</v>
      </c>
      <c r="S34" s="53">
        <v>1534.12</v>
      </c>
      <c r="T34" s="53">
        <v>0</v>
      </c>
      <c r="U34" s="53">
        <v>0</v>
      </c>
      <c r="V34" s="53">
        <v>0</v>
      </c>
      <c r="W34" s="53">
        <v>0</v>
      </c>
      <c r="X34" s="53">
        <v>2500</v>
      </c>
      <c r="Y34" s="53">
        <v>2500</v>
      </c>
      <c r="Z34" s="53">
        <v>2900</v>
      </c>
      <c r="AA34" s="53">
        <v>2900</v>
      </c>
      <c r="AB34" s="53">
        <v>0</v>
      </c>
      <c r="AC34" s="53">
        <v>0</v>
      </c>
      <c r="AD34" s="53">
        <v>0</v>
      </c>
      <c r="AE34" s="53">
        <v>0</v>
      </c>
    </row>
    <row r="35" spans="1:31">
      <c r="A35" s="6" t="s">
        <v>152</v>
      </c>
      <c r="B35" s="87">
        <v>-158.49</v>
      </c>
      <c r="C35" s="87">
        <v>-3.82</v>
      </c>
      <c r="D35" s="35">
        <v>-0.70199999999999996</v>
      </c>
      <c r="E35" s="35">
        <v>-4.18</v>
      </c>
      <c r="F35" s="35">
        <v>-4.3499999999999996</v>
      </c>
      <c r="G35" s="47">
        <v>-36.039000000000001</v>
      </c>
      <c r="H35" s="53">
        <v>-0.87091859999999999</v>
      </c>
      <c r="I35" s="53">
        <v>-0.98</v>
      </c>
      <c r="J35" s="53">
        <v>-1.07</v>
      </c>
      <c r="K35" s="53">
        <v>-1</v>
      </c>
      <c r="L35" s="53">
        <v>-0.1</v>
      </c>
      <c r="M35" s="53">
        <v>-0.20268829999999999</v>
      </c>
      <c r="N35" s="53">
        <v>-0.30399999999999999</v>
      </c>
      <c r="O35" s="53">
        <v>-0.371</v>
      </c>
      <c r="P35" s="53">
        <v>-4.7197299999999998E-2</v>
      </c>
      <c r="Q35" s="53">
        <v>-9.4122499999999998E-2</v>
      </c>
      <c r="R35" s="53">
        <v>-0.105172</v>
      </c>
      <c r="S35" s="53">
        <v>-0.10625329999999999</v>
      </c>
      <c r="T35" s="53">
        <v>-383.53</v>
      </c>
      <c r="U35" s="53">
        <v>-547.46810909999999</v>
      </c>
      <c r="V35" s="53">
        <v>-1314.518</v>
      </c>
      <c r="W35" s="53">
        <v>-1543.134</v>
      </c>
      <c r="X35" s="53">
        <v>-1486.944</v>
      </c>
      <c r="Y35" s="53">
        <v>-1477.7049999999999</v>
      </c>
      <c r="Z35" s="53">
        <v>-2181.9398173999998</v>
      </c>
      <c r="AA35" s="53">
        <v>-2181.9389999999999</v>
      </c>
      <c r="AB35" s="53">
        <v>0</v>
      </c>
      <c r="AC35" s="53">
        <v>-64.474999999999994</v>
      </c>
      <c r="AD35" s="53">
        <v>-64.474999999999994</v>
      </c>
      <c r="AE35" s="53">
        <v>-130.94999999999999</v>
      </c>
    </row>
    <row r="36" spans="1:31">
      <c r="A36" s="6" t="s">
        <v>83</v>
      </c>
      <c r="B36" s="87">
        <v>-43.66</v>
      </c>
      <c r="C36" s="87">
        <v>-51.49</v>
      </c>
      <c r="D36" s="35">
        <v>-21.021000000000001</v>
      </c>
      <c r="E36" s="35">
        <v>-36.82</v>
      </c>
      <c r="F36" s="35">
        <v>-46.81</v>
      </c>
      <c r="G36" s="47">
        <v>-82.925000000000011</v>
      </c>
      <c r="H36" s="112">
        <v>-22.626264400000004</v>
      </c>
      <c r="I36" s="53">
        <v>-45.4</v>
      </c>
      <c r="J36" s="53">
        <v>-63.52</v>
      </c>
      <c r="K36" s="53">
        <v>-82</v>
      </c>
      <c r="L36" s="53">
        <v>-18.579999999999998</v>
      </c>
      <c r="M36" s="53">
        <v>-37.212818900000002</v>
      </c>
      <c r="N36" s="53">
        <v>-55.624000000000002</v>
      </c>
      <c r="O36" s="53">
        <v>-74.281000000000006</v>
      </c>
      <c r="P36" s="53">
        <v>-20.292829099999999</v>
      </c>
      <c r="Q36" s="53">
        <v>-41.055537299999997</v>
      </c>
      <c r="R36" s="53">
        <v>-60.295080100000014</v>
      </c>
      <c r="S36" s="53">
        <v>-79.722788300000019</v>
      </c>
      <c r="T36" s="53">
        <v>-20.299721999999996</v>
      </c>
      <c r="U36" s="53">
        <v>-41.745768699999999</v>
      </c>
      <c r="V36" s="53">
        <v>-62.048000000000002</v>
      </c>
      <c r="W36" s="53">
        <v>-86.188999999999993</v>
      </c>
      <c r="X36" s="53">
        <v>-31.106999999999999</v>
      </c>
      <c r="Y36" s="53">
        <v>-63.773000000000003</v>
      </c>
      <c r="Z36" s="53">
        <v>-97.520301399999994</v>
      </c>
      <c r="AA36" s="53">
        <v>-133.65899999999999</v>
      </c>
      <c r="AB36" s="53">
        <v>-33.426000000000002</v>
      </c>
      <c r="AC36" s="53">
        <v>-64.469657299999994</v>
      </c>
      <c r="AD36" s="53">
        <v>-94.197999999999993</v>
      </c>
      <c r="AE36" s="53">
        <v>-123.104</v>
      </c>
    </row>
    <row r="37" spans="1:31">
      <c r="A37" s="6" t="s">
        <v>84</v>
      </c>
      <c r="B37" s="87">
        <v>-305.29000000000002</v>
      </c>
      <c r="C37" s="87">
        <v>-336.29</v>
      </c>
      <c r="D37" s="35">
        <v>0</v>
      </c>
      <c r="E37" s="35">
        <v>-344.33</v>
      </c>
      <c r="F37" s="35">
        <v>-363.69</v>
      </c>
      <c r="G37" s="47">
        <v>-427.762</v>
      </c>
      <c r="H37" s="53">
        <v>0</v>
      </c>
      <c r="I37" s="53">
        <v>0</v>
      </c>
      <c r="J37" s="53">
        <v>0</v>
      </c>
      <c r="K37" s="53">
        <v>0</v>
      </c>
      <c r="L37" s="53">
        <v>0</v>
      </c>
      <c r="M37" s="53">
        <v>0</v>
      </c>
      <c r="N37" s="53">
        <v>0</v>
      </c>
      <c r="O37" s="53">
        <v>0</v>
      </c>
      <c r="P37" s="53">
        <v>0</v>
      </c>
      <c r="Q37" s="53">
        <v>-143.6990275</v>
      </c>
      <c r="R37" s="53">
        <v>-143.6986713</v>
      </c>
      <c r="S37" s="53">
        <v>-143.69881660000001</v>
      </c>
      <c r="T37" s="53">
        <v>0</v>
      </c>
      <c r="U37" s="53">
        <v>-201.17817650000001</v>
      </c>
      <c r="V37" s="53">
        <v>-201.178</v>
      </c>
      <c r="W37" s="53">
        <v>-201.178</v>
      </c>
      <c r="X37" s="53">
        <v>0</v>
      </c>
      <c r="Y37" s="53">
        <v>-229.84899999999999</v>
      </c>
      <c r="Z37" s="53">
        <v>-229.8045017</v>
      </c>
      <c r="AA37" s="53">
        <v>-229.80500000000001</v>
      </c>
      <c r="AB37" s="53">
        <v>0</v>
      </c>
      <c r="AC37" s="53">
        <v>-244.20199670000002</v>
      </c>
      <c r="AD37" s="53">
        <v>-244.20500000000001</v>
      </c>
      <c r="AE37" s="53">
        <v>-244.28800000000001</v>
      </c>
    </row>
    <row r="38" spans="1:31">
      <c r="A38" s="6" t="s">
        <v>85</v>
      </c>
      <c r="B38" s="87">
        <v>0</v>
      </c>
      <c r="C38" s="87">
        <v>13</v>
      </c>
      <c r="D38" s="35">
        <v>0</v>
      </c>
      <c r="E38" s="35">
        <v>0</v>
      </c>
      <c r="F38" s="35">
        <v>-0.17</v>
      </c>
      <c r="G38" s="47">
        <v>5701.8289999999997</v>
      </c>
      <c r="H38" s="53">
        <v>0</v>
      </c>
      <c r="I38" s="53">
        <v>0</v>
      </c>
      <c r="J38" s="53">
        <v>0</v>
      </c>
      <c r="K38" s="53">
        <v>0</v>
      </c>
      <c r="L38" s="53">
        <v>0</v>
      </c>
      <c r="M38" s="53">
        <v>0</v>
      </c>
      <c r="N38" s="53">
        <v>0</v>
      </c>
      <c r="O38" s="53">
        <v>0</v>
      </c>
      <c r="P38" s="53">
        <v>0</v>
      </c>
      <c r="Q38" s="53">
        <v>0</v>
      </c>
      <c r="R38" s="53">
        <v>0</v>
      </c>
      <c r="S38" s="53">
        <v>0</v>
      </c>
      <c r="T38" s="53">
        <v>0</v>
      </c>
      <c r="U38" s="53">
        <v>0</v>
      </c>
      <c r="V38" s="53">
        <v>0</v>
      </c>
      <c r="W38" s="53">
        <v>0</v>
      </c>
      <c r="X38" s="53">
        <v>0</v>
      </c>
      <c r="Y38" s="53">
        <v>0</v>
      </c>
      <c r="Z38" s="53">
        <v>0</v>
      </c>
      <c r="AA38" s="53">
        <v>0</v>
      </c>
      <c r="AB38" s="53">
        <v>0</v>
      </c>
      <c r="AC38" s="53">
        <v>0</v>
      </c>
      <c r="AD38" s="53">
        <v>0</v>
      </c>
      <c r="AE38" s="53">
        <v>0</v>
      </c>
    </row>
    <row r="39" spans="1:31">
      <c r="A39" s="6" t="s">
        <v>404</v>
      </c>
      <c r="B39" s="87"/>
      <c r="C39" s="87"/>
      <c r="D39" s="35"/>
      <c r="E39" s="35"/>
      <c r="F39" s="35"/>
      <c r="G39" s="47"/>
      <c r="H39" s="53"/>
      <c r="I39" s="53"/>
      <c r="J39" s="53"/>
      <c r="K39" s="53"/>
      <c r="L39" s="53"/>
      <c r="M39" s="53">
        <v>-29.957000000000001</v>
      </c>
      <c r="N39" s="53">
        <v>-29.957000000000001</v>
      </c>
      <c r="O39" s="53">
        <v>-30</v>
      </c>
      <c r="P39" s="53">
        <v>0</v>
      </c>
      <c r="Q39" s="53">
        <v>-33.283000000000001</v>
      </c>
      <c r="R39" s="53">
        <v>-33.283000000000001</v>
      </c>
      <c r="S39" s="53">
        <v>-33.283000000000001</v>
      </c>
      <c r="T39" s="53">
        <v>0</v>
      </c>
      <c r="U39" s="53">
        <v>-27.155999999999999</v>
      </c>
      <c r="V39" s="53">
        <v>-27.155999999999999</v>
      </c>
      <c r="W39" s="53">
        <v>-27.155999999999999</v>
      </c>
      <c r="X39" s="53">
        <v>0</v>
      </c>
      <c r="Y39" s="53">
        <v>-14.974</v>
      </c>
      <c r="Z39" s="53">
        <v>-14.974</v>
      </c>
      <c r="AA39" s="53">
        <v>-14.974</v>
      </c>
      <c r="AB39" s="53">
        <v>0</v>
      </c>
      <c r="AC39" s="53">
        <v>-8.6259999999999994</v>
      </c>
      <c r="AD39" s="53">
        <v>-8.6259999999999994</v>
      </c>
      <c r="AE39" s="53">
        <v>-8.6259999999999994</v>
      </c>
    </row>
    <row r="40" spans="1:31">
      <c r="A40" s="6" t="s">
        <v>86</v>
      </c>
      <c r="B40" s="87">
        <v>-115.67</v>
      </c>
      <c r="C40" s="87">
        <v>141.84</v>
      </c>
      <c r="D40" s="35">
        <v>-182.64699999999999</v>
      </c>
      <c r="E40" s="35">
        <v>515.03</v>
      </c>
      <c r="F40" s="35">
        <v>6648.55</v>
      </c>
      <c r="G40" s="54">
        <v>1671.9869999999992</v>
      </c>
      <c r="H40" s="53">
        <v>-1224.269</v>
      </c>
      <c r="I40" s="53">
        <v>-1224.27</v>
      </c>
      <c r="J40" s="53">
        <v>-1224.27</v>
      </c>
      <c r="K40" s="53">
        <v>-1224</v>
      </c>
      <c r="L40" s="53">
        <v>0</v>
      </c>
      <c r="M40" s="53">
        <v>0</v>
      </c>
      <c r="N40" s="53">
        <v>0</v>
      </c>
      <c r="O40" s="53">
        <v>0</v>
      </c>
      <c r="P40" s="53">
        <v>0</v>
      </c>
      <c r="Q40" s="53">
        <v>0</v>
      </c>
      <c r="R40" s="53">
        <v>0</v>
      </c>
      <c r="S40" s="53">
        <v>0</v>
      </c>
      <c r="T40" s="53">
        <v>0</v>
      </c>
      <c r="U40" s="53">
        <v>0</v>
      </c>
      <c r="V40" s="53">
        <v>0</v>
      </c>
      <c r="W40" s="53">
        <v>0</v>
      </c>
      <c r="X40" s="53">
        <v>0</v>
      </c>
      <c r="Y40" s="53">
        <v>0</v>
      </c>
      <c r="Z40" s="53">
        <v>0</v>
      </c>
      <c r="AA40" s="53">
        <v>0</v>
      </c>
      <c r="AB40" s="53">
        <v>0</v>
      </c>
      <c r="AC40" s="53">
        <v>0</v>
      </c>
      <c r="AD40" s="53">
        <v>0</v>
      </c>
      <c r="AE40" s="53">
        <v>0</v>
      </c>
    </row>
    <row r="41" spans="1:31">
      <c r="A41" s="23" t="s">
        <v>87</v>
      </c>
      <c r="B41" s="90">
        <v>-599.1</v>
      </c>
      <c r="C41" s="90">
        <v>-336.6</v>
      </c>
      <c r="D41" s="50">
        <v>-186.68799999999999</v>
      </c>
      <c r="E41" s="50">
        <v>102.27</v>
      </c>
      <c r="F41" s="50">
        <v>6186.75</v>
      </c>
      <c r="G41" s="47">
        <v>6794.8159999999989</v>
      </c>
      <c r="H41" s="57">
        <v>-31.089095500000155</v>
      </c>
      <c r="I41" s="57">
        <v>184.11</v>
      </c>
      <c r="J41" s="57">
        <v>-32.28</v>
      </c>
      <c r="K41" s="57">
        <v>-294</v>
      </c>
      <c r="L41" s="57">
        <v>-159.91</v>
      </c>
      <c r="M41" s="57">
        <v>-199.06833259999999</v>
      </c>
      <c r="N41" s="57">
        <v>-470.608</v>
      </c>
      <c r="O41" s="57">
        <v>1165.9680000000001</v>
      </c>
      <c r="P41" s="57">
        <v>-93.249566099999996</v>
      </c>
      <c r="Q41" s="57">
        <v>-176.70755010000005</v>
      </c>
      <c r="R41" s="57">
        <v>178.04194739999963</v>
      </c>
      <c r="S41" s="57">
        <v>-284.66157769999995</v>
      </c>
      <c r="T41" s="57">
        <v>-287.78152780000005</v>
      </c>
      <c r="U41" s="57">
        <v>-698.45181959999991</v>
      </c>
      <c r="V41" s="57">
        <v>-769.95600000000002</v>
      </c>
      <c r="W41" s="57">
        <v>-892.11900000000003</v>
      </c>
      <c r="X41" s="57">
        <v>689.47500000000002</v>
      </c>
      <c r="Y41" s="57">
        <v>505.548</v>
      </c>
      <c r="Z41" s="57">
        <v>255.30785959999986</v>
      </c>
      <c r="AA41" s="57">
        <v>-119.83</v>
      </c>
      <c r="AB41" s="57">
        <v>-63.32</v>
      </c>
      <c r="AC41" s="57">
        <v>-271.14929079999996</v>
      </c>
      <c r="AD41" s="57">
        <v>-681.03</v>
      </c>
      <c r="AE41" s="57">
        <v>-823.00099999999998</v>
      </c>
    </row>
    <row r="42" spans="1:31">
      <c r="A42" s="6" t="s">
        <v>120</v>
      </c>
      <c r="B42" s="87"/>
      <c r="C42" s="87"/>
      <c r="D42" s="35"/>
      <c r="E42" s="35"/>
      <c r="F42" s="35"/>
      <c r="G42" s="54"/>
      <c r="H42" s="53" t="s">
        <v>120</v>
      </c>
      <c r="I42" s="53"/>
      <c r="J42" s="53"/>
      <c r="K42" s="53" t="s">
        <v>119</v>
      </c>
      <c r="L42" s="53"/>
      <c r="M42" s="53"/>
      <c r="N42" s="53"/>
      <c r="O42" s="53"/>
      <c r="P42" s="53"/>
      <c r="Q42" s="53"/>
      <c r="R42" s="53"/>
      <c r="S42" s="53"/>
      <c r="T42" s="53"/>
      <c r="U42" s="53"/>
      <c r="V42" s="53"/>
      <c r="W42" s="53"/>
      <c r="X42" s="53"/>
      <c r="Y42" s="53"/>
      <c r="Z42" s="53"/>
      <c r="AA42" s="53"/>
      <c r="AB42" s="53"/>
      <c r="AC42" s="53"/>
      <c r="AD42" s="53"/>
      <c r="AE42" s="53"/>
    </row>
    <row r="43" spans="1:31">
      <c r="A43" s="12" t="s">
        <v>88</v>
      </c>
      <c r="B43" s="92">
        <v>-552.41999999999996</v>
      </c>
      <c r="C43" s="92">
        <v>-265.79000000000002</v>
      </c>
      <c r="D43" s="48">
        <v>-29.03</v>
      </c>
      <c r="E43" s="48">
        <v>214.56</v>
      </c>
      <c r="F43" s="48">
        <v>6323.35</v>
      </c>
      <c r="G43" s="47">
        <v>7211.4519999999993</v>
      </c>
      <c r="H43" s="59">
        <v>-33.488450899998199</v>
      </c>
      <c r="I43" s="59">
        <v>207.75</v>
      </c>
      <c r="J43" s="59">
        <v>12.34</v>
      </c>
      <c r="K43" s="59">
        <v>189</v>
      </c>
      <c r="L43" s="59">
        <v>-191.38</v>
      </c>
      <c r="M43" s="59">
        <v>-54.562717599999758</v>
      </c>
      <c r="N43" s="59">
        <v>51.268999999999998</v>
      </c>
      <c r="O43" s="59">
        <v>35.887</v>
      </c>
      <c r="P43" s="59">
        <v>-172.71799729999887</v>
      </c>
      <c r="Q43" s="59">
        <v>-288.71228850000034</v>
      </c>
      <c r="R43" s="59">
        <v>31.215838300001082</v>
      </c>
      <c r="S43" s="59">
        <v>38.30345450000469</v>
      </c>
      <c r="T43" s="59">
        <v>-283.08243050000056</v>
      </c>
      <c r="U43" s="59">
        <v>-415.66596179999885</v>
      </c>
      <c r="V43" s="59">
        <v>-226.66200000000001</v>
      </c>
      <c r="W43" s="59">
        <v>94.397999999999996</v>
      </c>
      <c r="X43" s="59">
        <v>-83.308999999999997</v>
      </c>
      <c r="Y43" s="59">
        <v>-225.00299999999999</v>
      </c>
      <c r="Z43" s="59">
        <v>-154.6763046999971</v>
      </c>
      <c r="AA43" s="59">
        <v>-168.68600000000001</v>
      </c>
      <c r="AB43" s="59">
        <v>-18.908999999999999</v>
      </c>
      <c r="AC43" s="59">
        <v>-11.49409790000014</v>
      </c>
      <c r="AD43" s="59">
        <v>-131.35900000000001</v>
      </c>
      <c r="AE43" s="59">
        <v>85.652000000000001</v>
      </c>
    </row>
    <row r="44" spans="1:31">
      <c r="A44" s="20" t="s">
        <v>89</v>
      </c>
      <c r="B44" s="51">
        <v>148.53</v>
      </c>
      <c r="C44" s="51">
        <v>179.23</v>
      </c>
      <c r="D44" s="48">
        <v>229.76900000000001</v>
      </c>
      <c r="E44" s="48">
        <v>229.77</v>
      </c>
      <c r="F44" s="48">
        <v>229.77</v>
      </c>
      <c r="G44" s="48">
        <v>229.77</v>
      </c>
      <c r="H44" s="59">
        <v>650.6066641000001</v>
      </c>
      <c r="I44" s="59">
        <v>650.61</v>
      </c>
      <c r="J44" s="59">
        <v>650.61</v>
      </c>
      <c r="K44" s="59">
        <v>651</v>
      </c>
      <c r="L44" s="59">
        <v>796.96</v>
      </c>
      <c r="M44" s="59">
        <v>796.95818000000008</v>
      </c>
      <c r="N44" s="59">
        <v>796.95799999999997</v>
      </c>
      <c r="O44" s="59">
        <v>796.95799999999997</v>
      </c>
      <c r="P44" s="59">
        <v>835.78820380000002</v>
      </c>
      <c r="Q44" s="59">
        <v>835.78820380000002</v>
      </c>
      <c r="R44" s="59">
        <v>835.78820380000002</v>
      </c>
      <c r="S44" s="59">
        <v>835.78820380000002</v>
      </c>
      <c r="T44" s="59">
        <v>898.26533710000001</v>
      </c>
      <c r="U44" s="59">
        <v>898.26533710000001</v>
      </c>
      <c r="V44" s="59">
        <v>898.26499999999999</v>
      </c>
      <c r="W44" s="59">
        <v>898.26499999999999</v>
      </c>
      <c r="X44" s="59">
        <v>958.91899999999998</v>
      </c>
      <c r="Y44" s="59">
        <v>958.91899999999998</v>
      </c>
      <c r="Z44" s="59">
        <v>958.91886419999992</v>
      </c>
      <c r="AA44" s="59">
        <v>958.91899999999998</v>
      </c>
      <c r="AB44" s="59">
        <v>794.35</v>
      </c>
      <c r="AC44" s="59">
        <v>794.35040800000002</v>
      </c>
      <c r="AD44" s="59">
        <v>794.35</v>
      </c>
      <c r="AE44" s="59">
        <v>794.35</v>
      </c>
    </row>
    <row r="45" spans="1:31" ht="29">
      <c r="A45" s="6" t="s">
        <v>90</v>
      </c>
      <c r="B45" s="87">
        <v>-4.8899999999999997</v>
      </c>
      <c r="C45" s="87">
        <v>-9.23</v>
      </c>
      <c r="D45" s="35">
        <v>5.9320000000000004</v>
      </c>
      <c r="E45" s="35">
        <v>14.06</v>
      </c>
      <c r="F45" s="35">
        <v>18.62</v>
      </c>
      <c r="G45" s="35">
        <v>13.59</v>
      </c>
      <c r="H45" s="53">
        <v>9.9573224000000025</v>
      </c>
      <c r="I45" s="53">
        <v>-10.84</v>
      </c>
      <c r="J45" s="53">
        <v>-23.13</v>
      </c>
      <c r="K45" s="53">
        <v>-42</v>
      </c>
      <c r="L45" s="53">
        <v>10.92</v>
      </c>
      <c r="M45" s="53">
        <v>0.76901759999999997</v>
      </c>
      <c r="N45" s="53">
        <v>3.641</v>
      </c>
      <c r="O45" s="53">
        <v>3.0070000000000001</v>
      </c>
      <c r="P45" s="53">
        <v>0.68808910000000001</v>
      </c>
      <c r="Q45" s="53">
        <v>34.165090900000003</v>
      </c>
      <c r="R45" s="53">
        <v>27.125161199999997</v>
      </c>
      <c r="S45" s="53">
        <v>24.0784004</v>
      </c>
      <c r="T45" s="53">
        <v>-0.96220129999999993</v>
      </c>
      <c r="U45" s="53">
        <v>-8.8504193999999998</v>
      </c>
      <c r="V45" s="53">
        <v>-17.497</v>
      </c>
      <c r="W45" s="53">
        <v>-33.676000000000002</v>
      </c>
      <c r="X45" s="53">
        <v>1.6120000000000001</v>
      </c>
      <c r="Y45" s="53">
        <v>-3.2639999999999998</v>
      </c>
      <c r="Z45" s="53">
        <v>1.4881736000000001</v>
      </c>
      <c r="AA45" s="53">
        <v>4.2190000000000003</v>
      </c>
      <c r="AB45" s="53">
        <v>-11.688000000000001</v>
      </c>
      <c r="AC45" s="53">
        <v>-17.1137339</v>
      </c>
      <c r="AD45" s="53">
        <v>-18.393999999999998</v>
      </c>
      <c r="AE45" s="53">
        <v>-25.481000000000002</v>
      </c>
    </row>
    <row r="46" spans="1:31" ht="29">
      <c r="A46" s="6" t="s">
        <v>91</v>
      </c>
      <c r="B46" s="87">
        <v>585.33000000000004</v>
      </c>
      <c r="C46" s="87">
        <v>304.18</v>
      </c>
      <c r="D46" s="35">
        <v>-30.256</v>
      </c>
      <c r="E46" s="35">
        <v>-178.34</v>
      </c>
      <c r="F46" s="35">
        <v>-6153.52</v>
      </c>
      <c r="G46" s="35">
        <v>-6804.33</v>
      </c>
      <c r="H46" s="53">
        <v>0</v>
      </c>
      <c r="I46" s="53">
        <v>0</v>
      </c>
      <c r="J46" s="53">
        <v>0</v>
      </c>
      <c r="K46" s="53">
        <v>0</v>
      </c>
      <c r="L46" s="53">
        <v>0</v>
      </c>
      <c r="M46" s="53">
        <v>0</v>
      </c>
      <c r="N46" s="53">
        <v>0</v>
      </c>
      <c r="O46" s="53">
        <v>0</v>
      </c>
      <c r="P46" s="53">
        <v>0</v>
      </c>
      <c r="Q46" s="53">
        <v>0</v>
      </c>
      <c r="R46" s="53">
        <v>0</v>
      </c>
      <c r="S46" s="53">
        <v>0</v>
      </c>
      <c r="T46" s="53">
        <v>0</v>
      </c>
      <c r="U46" s="53">
        <v>0</v>
      </c>
      <c r="V46" s="53">
        <v>0</v>
      </c>
      <c r="W46" s="53">
        <v>0</v>
      </c>
      <c r="X46" s="53">
        <v>0</v>
      </c>
      <c r="Y46" s="53">
        <v>0</v>
      </c>
      <c r="Z46" s="53">
        <v>0</v>
      </c>
      <c r="AA46" s="53">
        <v>0</v>
      </c>
      <c r="AB46" s="53">
        <v>0</v>
      </c>
      <c r="AC46" s="53">
        <v>0</v>
      </c>
      <c r="AD46" s="53">
        <v>0</v>
      </c>
      <c r="AE46" s="53">
        <v>0</v>
      </c>
    </row>
    <row r="47" spans="1:31">
      <c r="A47" s="12" t="s">
        <v>92</v>
      </c>
      <c r="B47" s="92">
        <v>179.23</v>
      </c>
      <c r="C47" s="92">
        <v>229.77</v>
      </c>
      <c r="D47" s="48">
        <v>176.41499999999999</v>
      </c>
      <c r="E47" s="48">
        <v>280.05</v>
      </c>
      <c r="F47" s="48">
        <v>417.84</v>
      </c>
      <c r="G47" s="48">
        <v>650.61</v>
      </c>
      <c r="H47" s="59">
        <v>627.1823816000001</v>
      </c>
      <c r="I47" s="59">
        <v>847.85</v>
      </c>
      <c r="J47" s="59">
        <v>639.91999999999996</v>
      </c>
      <c r="K47" s="59">
        <v>797</v>
      </c>
      <c r="L47" s="59">
        <v>616.45000000000005</v>
      </c>
      <c r="M47" s="59">
        <v>743.05112669999994</v>
      </c>
      <c r="N47" s="59">
        <v>851.61500000000001</v>
      </c>
      <c r="O47" s="59">
        <v>835.78800000000001</v>
      </c>
      <c r="P47" s="59">
        <v>663.79274039999996</v>
      </c>
      <c r="Q47" s="59">
        <v>581.1885559000001</v>
      </c>
      <c r="R47" s="59">
        <v>894.20732269999996</v>
      </c>
      <c r="S47" s="59">
        <v>898.2653370999999</v>
      </c>
      <c r="T47" s="59">
        <v>614.22269630000005</v>
      </c>
      <c r="U47" s="59">
        <v>473.71360350000003</v>
      </c>
      <c r="V47" s="59">
        <v>654.02200000000005</v>
      </c>
      <c r="W47" s="59">
        <v>958.91899999999998</v>
      </c>
      <c r="X47" s="59">
        <v>877.21900000000005</v>
      </c>
      <c r="Y47" s="59">
        <v>730.57100000000003</v>
      </c>
      <c r="Z47" s="59">
        <v>805.70441849999997</v>
      </c>
      <c r="AA47" s="59">
        <v>794.35</v>
      </c>
      <c r="AB47" s="59">
        <v>763.73400000000004</v>
      </c>
      <c r="AC47" s="59">
        <v>765.74076850000006</v>
      </c>
      <c r="AD47" s="59">
        <v>644.59299999999996</v>
      </c>
      <c r="AE47" s="59">
        <v>854.46799999999996</v>
      </c>
    </row>
    <row r="49" spans="1:31">
      <c r="A49" s="6" t="s">
        <v>160</v>
      </c>
      <c r="B49" s="36">
        <f>(B24+B25+B26)/-'Income statement Year-to-Date'!B5*100</f>
        <v>2.1515581543497286</v>
      </c>
      <c r="C49" s="36">
        <f>(C24+C25+C26)/-'Income statement Year-to-Date'!C5*100</f>
        <v>1.9474592211778692</v>
      </c>
      <c r="D49" s="36">
        <f>(D24+D25+D26)/-'Income statement Year-to-Date'!D5*100</f>
        <v>0.96195073043355106</v>
      </c>
      <c r="E49" s="36">
        <f>(E24+E25+E26)/-'Income statement Year-to-Date'!E5*100</f>
        <v>1.0014988847708683</v>
      </c>
      <c r="F49" s="36">
        <f>(F24+F25+F26)/-'Income statement Year-to-Date'!F5*100</f>
        <v>1.8046524215826989</v>
      </c>
      <c r="G49" s="36">
        <f>(G24+G25+G26)/-'Income statement Year-to-Date'!G5*100</f>
        <v>2.7696776669611882</v>
      </c>
      <c r="H49" s="36">
        <f>(H24+H25+H26)/-'Income statement Year-to-Date'!H5*100</f>
        <v>4.9746608787644053</v>
      </c>
      <c r="I49" s="36">
        <f>(I24+I25+I26)/-'Income statement Year-to-Date'!I5*100</f>
        <v>4.115791914231524</v>
      </c>
      <c r="J49" s="36">
        <f>(J24+J25+J26)/-'Income statement Year-to-Date'!J5*100</f>
        <v>3.8436127482262843</v>
      </c>
      <c r="K49" s="36">
        <f>(K24+K25+K26)/-'Income statement Year-to-Date'!K5*100</f>
        <v>3.7586583379570797</v>
      </c>
      <c r="L49" s="36">
        <f>(L24+L25+L26)/-'Income statement Year-to-Date'!L5*100</f>
        <v>2.0264937263583258</v>
      </c>
      <c r="M49" s="36">
        <f>(M24+M25+M26)/-'Income statement Year-to-Date'!M5*100</f>
        <v>1.4706234423067108</v>
      </c>
      <c r="N49" s="36">
        <f>(N24+N25+N26)/-'Income statement Year-to-Date'!N5*100</f>
        <v>1.3583382670486874</v>
      </c>
      <c r="O49" s="36">
        <f>(O24+O25+O26)/-'Income statement Year-to-Date'!O5*100</f>
        <v>2.0271361695102463</v>
      </c>
      <c r="P49" s="36">
        <f>(P24+P25+P26)/-'Income statement Year-to-Date'!P5*100</f>
        <v>0.71756319354753662</v>
      </c>
      <c r="Q49" s="36">
        <v>0.7628366670888852</v>
      </c>
      <c r="R49" s="36">
        <v>0.79181570516132727</v>
      </c>
      <c r="S49" s="36">
        <v>1.258867691548277</v>
      </c>
      <c r="T49" s="36">
        <v>0.59416561199973383</v>
      </c>
      <c r="U49" s="36">
        <v>0.78005672557954231</v>
      </c>
      <c r="V49" s="36">
        <v>1.1659999999999999</v>
      </c>
      <c r="W49" s="36">
        <v>1.609</v>
      </c>
      <c r="X49" s="36">
        <v>0.95399999999999996</v>
      </c>
      <c r="Y49" s="36">
        <v>1.669</v>
      </c>
      <c r="Z49" s="36">
        <v>1.580750639057273</v>
      </c>
      <c r="AA49" s="36">
        <v>2.5110000000000001</v>
      </c>
      <c r="AB49" s="36">
        <v>1.6020000000000001</v>
      </c>
      <c r="AC49" s="36">
        <v>1.9504576849358393</v>
      </c>
      <c r="AD49" s="36">
        <v>1.913</v>
      </c>
      <c r="AE49" s="36">
        <v>2.9860000000000002</v>
      </c>
    </row>
    <row r="52" spans="1:31">
      <c r="A52" s="7" t="s">
        <v>29</v>
      </c>
      <c r="B52" s="7"/>
      <c r="C52" s="7"/>
    </row>
    <row r="53" spans="1:31" ht="29">
      <c r="A53" s="8" t="s">
        <v>203</v>
      </c>
      <c r="B53" s="70" t="str">
        <f>B4</f>
        <v>Jan - Dec 2017</v>
      </c>
      <c r="C53" s="70" t="str">
        <f t="shared" ref="C53:K53" si="0">C4</f>
        <v>Jan - Dec 2018</v>
      </c>
      <c r="D53" s="70" t="str">
        <f t="shared" si="0"/>
        <v>Jan-Mar 2019</v>
      </c>
      <c r="E53" s="70" t="str">
        <f t="shared" si="0"/>
        <v xml:space="preserve"> Jan-Jun 2019</v>
      </c>
      <c r="F53" s="70" t="str">
        <f t="shared" si="0"/>
        <v>Jan-Sep 2019</v>
      </c>
      <c r="G53" s="70" t="str">
        <f t="shared" si="0"/>
        <v>Jan - Dec 2019</v>
      </c>
      <c r="H53" s="70" t="str">
        <f t="shared" si="0"/>
        <v>Jan-Mar 2020</v>
      </c>
      <c r="I53" s="70" t="str">
        <f t="shared" si="0"/>
        <v>Jan-Jun 2020</v>
      </c>
      <c r="J53" s="70" t="str">
        <f t="shared" si="0"/>
        <v>Jan-Sep 2020</v>
      </c>
      <c r="K53" s="70" t="str">
        <f t="shared" si="0"/>
        <v>Jan-Dec 2020</v>
      </c>
      <c r="L53" s="70" t="str">
        <f t="shared" ref="L53:M53" si="1">L4</f>
        <v>Jan-Mar 2021</v>
      </c>
      <c r="M53" s="70" t="str">
        <f t="shared" si="1"/>
        <v>Jan-Jun 2021</v>
      </c>
      <c r="N53" s="70" t="s">
        <v>369</v>
      </c>
      <c r="O53" s="70" t="s">
        <v>374</v>
      </c>
      <c r="P53" s="70" t="s">
        <v>378</v>
      </c>
      <c r="Q53" s="70" t="s">
        <v>383</v>
      </c>
      <c r="R53" s="70" t="s">
        <v>386</v>
      </c>
      <c r="S53" s="70" t="s">
        <v>402</v>
      </c>
      <c r="T53" s="70" t="s">
        <v>407</v>
      </c>
      <c r="U53" s="70" t="s">
        <v>410</v>
      </c>
      <c r="V53" s="70" t="s">
        <v>414</v>
      </c>
      <c r="W53" s="70" t="s">
        <v>417</v>
      </c>
      <c r="X53" s="70" t="s">
        <v>457</v>
      </c>
      <c r="Y53" s="70" t="s">
        <v>462</v>
      </c>
      <c r="Z53" s="70" t="s">
        <v>414</v>
      </c>
      <c r="AA53" s="70" t="s">
        <v>470</v>
      </c>
      <c r="AB53" s="70" t="s">
        <v>474</v>
      </c>
      <c r="AC53" s="70" t="s">
        <v>479</v>
      </c>
      <c r="AD53" s="70" t="s">
        <v>482</v>
      </c>
      <c r="AE53" s="70" t="s">
        <v>485</v>
      </c>
    </row>
    <row r="54" spans="1:31">
      <c r="A54" s="6" t="s">
        <v>11</v>
      </c>
      <c r="B54" s="53">
        <v>1060.42</v>
      </c>
      <c r="C54" s="53">
        <v>1143</v>
      </c>
      <c r="D54" s="35">
        <v>301.18599999999998</v>
      </c>
      <c r="E54" s="35">
        <v>701.96</v>
      </c>
      <c r="F54" s="35">
        <v>827.51</v>
      </c>
      <c r="G54" s="35">
        <v>992.44700000000012</v>
      </c>
      <c r="H54" s="35">
        <v>205.07019600000064</v>
      </c>
      <c r="I54" s="35">
        <v>186.94</v>
      </c>
      <c r="J54" s="35">
        <v>267.82</v>
      </c>
      <c r="K54" s="35">
        <v>387</v>
      </c>
      <c r="L54" s="35">
        <v>87.525000000000006</v>
      </c>
      <c r="M54" s="35">
        <v>268.05911009999909</v>
      </c>
      <c r="N54" s="35">
        <v>450.92700000000002</v>
      </c>
      <c r="O54" s="35">
        <v>591.577</v>
      </c>
      <c r="P54" s="35">
        <v>198.56584320000047</v>
      </c>
      <c r="Q54" s="35">
        <v>394.5832518000002</v>
      </c>
      <c r="R54" s="35">
        <v>671.43363979999992</v>
      </c>
      <c r="S54" s="35">
        <v>955.41721060000123</v>
      </c>
      <c r="T54" s="35">
        <v>300.61137969999982</v>
      </c>
      <c r="U54" s="35">
        <v>645.56992539999908</v>
      </c>
      <c r="V54" s="35">
        <v>893.03499999999997</v>
      </c>
      <c r="W54" s="35">
        <v>1153.8430000000001</v>
      </c>
      <c r="X54" s="35">
        <v>270.75400000000002</v>
      </c>
      <c r="Y54" s="35">
        <v>623.65899999999999</v>
      </c>
      <c r="Z54" s="35">
        <v>891.37135349999642</v>
      </c>
      <c r="AA54" s="35">
        <v>1230.5540000000001</v>
      </c>
      <c r="AB54" s="35">
        <v>305.762</v>
      </c>
      <c r="AC54" s="35">
        <v>645.36421430000087</v>
      </c>
      <c r="AD54" s="35">
        <v>681.971</v>
      </c>
      <c r="AE54" s="35">
        <v>1016.383</v>
      </c>
    </row>
    <row r="55" spans="1:31">
      <c r="A55" s="6" t="s">
        <v>232</v>
      </c>
      <c r="B55" s="53">
        <v>155.32</v>
      </c>
      <c r="C55" s="53">
        <v>174.82</v>
      </c>
      <c r="D55" s="35">
        <v>46.570999999999998</v>
      </c>
      <c r="E55" s="35">
        <v>95.13</v>
      </c>
      <c r="F55" s="35">
        <v>143.91</v>
      </c>
      <c r="G55" s="35">
        <v>221.77100000000002</v>
      </c>
      <c r="H55" s="35">
        <v>57.072154899999994</v>
      </c>
      <c r="I55" s="35">
        <v>117.51</v>
      </c>
      <c r="J55" s="35">
        <v>171.14</v>
      </c>
      <c r="K55" s="35">
        <v>228</v>
      </c>
      <c r="L55" s="35">
        <v>54.344999999999999</v>
      </c>
      <c r="M55" s="35">
        <v>108.49859700000002</v>
      </c>
      <c r="N55" s="35">
        <v>161.65899999999999</v>
      </c>
      <c r="O55" s="35">
        <v>222.845</v>
      </c>
      <c r="P55" s="35">
        <v>65.524427500000002</v>
      </c>
      <c r="Q55" s="35">
        <v>128.38588319999999</v>
      </c>
      <c r="R55" s="35">
        <v>192.07764</v>
      </c>
      <c r="S55" s="35">
        <v>258.16732219999994</v>
      </c>
      <c r="T55" s="35">
        <v>63.577412799999998</v>
      </c>
      <c r="U55" s="35">
        <v>128.79962550000002</v>
      </c>
      <c r="V55" s="35">
        <v>195.27500000000001</v>
      </c>
      <c r="W55" s="35">
        <v>264.20600000000002</v>
      </c>
      <c r="X55" s="35">
        <v>78.739999999999995</v>
      </c>
      <c r="Y55" s="35">
        <v>162.04400000000001</v>
      </c>
      <c r="Z55" s="35">
        <v>246.63553479999999</v>
      </c>
      <c r="AA55" s="35">
        <v>333.12900000000002</v>
      </c>
      <c r="AB55" s="35">
        <v>81.582999999999998</v>
      </c>
      <c r="AC55" s="35">
        <v>159.6747833</v>
      </c>
      <c r="AD55" s="35">
        <v>238.41200000000001</v>
      </c>
      <c r="AE55" s="35">
        <v>314.95999999999998</v>
      </c>
    </row>
    <row r="56" spans="1:31">
      <c r="A56" s="6" t="s">
        <v>153</v>
      </c>
      <c r="B56" s="53">
        <v>37.28</v>
      </c>
      <c r="C56" s="53">
        <v>45.14</v>
      </c>
      <c r="D56" s="35">
        <v>14.542</v>
      </c>
      <c r="E56" s="35">
        <v>31.28</v>
      </c>
      <c r="F56" s="35">
        <v>49.42</v>
      </c>
      <c r="G56" s="35">
        <v>65.641999999999996</v>
      </c>
      <c r="H56" s="35">
        <v>15.982752900000001</v>
      </c>
      <c r="I56" s="35">
        <v>30.52</v>
      </c>
      <c r="J56" s="35">
        <v>45.56</v>
      </c>
      <c r="K56" s="35">
        <v>69</v>
      </c>
      <c r="L56" s="35">
        <v>15.856</v>
      </c>
      <c r="M56" s="35">
        <v>32.204206499999998</v>
      </c>
      <c r="N56" s="35">
        <v>48.206000000000003</v>
      </c>
      <c r="O56" s="35">
        <v>71.903999999999996</v>
      </c>
      <c r="P56" s="35">
        <v>37.384569999999997</v>
      </c>
      <c r="Q56" s="35">
        <v>74.649775199999993</v>
      </c>
      <c r="R56" s="35">
        <v>115.01548159999999</v>
      </c>
      <c r="S56" s="35">
        <v>155.28853529999998</v>
      </c>
      <c r="T56" s="35">
        <v>39.115956599999997</v>
      </c>
      <c r="U56" s="35">
        <v>79.414874999999995</v>
      </c>
      <c r="V56" s="35">
        <v>121.908</v>
      </c>
      <c r="W56" s="35">
        <v>162.666</v>
      </c>
      <c r="X56" s="35">
        <v>54.905000000000001</v>
      </c>
      <c r="Y56" s="35">
        <v>111.874</v>
      </c>
      <c r="Z56" s="35">
        <v>169.65963730000001</v>
      </c>
      <c r="AA56" s="35">
        <v>230.06399999999999</v>
      </c>
      <c r="AB56" s="35">
        <v>57.536999999999999</v>
      </c>
      <c r="AC56" s="35">
        <v>110.09702419999999</v>
      </c>
      <c r="AD56" s="35">
        <v>165.83699999999999</v>
      </c>
      <c r="AE56" s="35">
        <v>218.99199999999999</v>
      </c>
    </row>
    <row r="57" spans="1:31">
      <c r="A57" s="6" t="s">
        <v>77</v>
      </c>
      <c r="B57" s="53">
        <v>5.64</v>
      </c>
      <c r="C57" s="53">
        <v>26.95</v>
      </c>
      <c r="D57" s="35">
        <v>6.1109999999999998</v>
      </c>
      <c r="E57" s="35">
        <v>-78.86</v>
      </c>
      <c r="F57" s="35">
        <v>45.36</v>
      </c>
      <c r="G57" s="35">
        <v>6.9620000000000033</v>
      </c>
      <c r="H57" s="35">
        <v>3.1915027</v>
      </c>
      <c r="I57" s="35">
        <v>7.25</v>
      </c>
      <c r="J57" s="35">
        <v>86.68</v>
      </c>
      <c r="K57" s="35">
        <v>91</v>
      </c>
      <c r="L57" s="35">
        <v>3.8769999999999998</v>
      </c>
      <c r="M57" s="35">
        <v>8.5936085000000002</v>
      </c>
      <c r="N57" s="35">
        <v>0.13100000000000001</v>
      </c>
      <c r="O57" s="35">
        <v>3.5219999999999998</v>
      </c>
      <c r="P57" s="35">
        <v>4.8305482</v>
      </c>
      <c r="Q57" s="35">
        <v>43.524051499999999</v>
      </c>
      <c r="R57" s="35">
        <v>51.997477699999997</v>
      </c>
      <c r="S57" s="35">
        <v>47.361787400000004</v>
      </c>
      <c r="T57" s="35">
        <v>7.8891438999999997</v>
      </c>
      <c r="U57" s="35">
        <v>15.871831</v>
      </c>
      <c r="V57" s="35">
        <v>26.512</v>
      </c>
      <c r="W57" s="35">
        <v>35.667000000000002</v>
      </c>
      <c r="X57" s="35">
        <v>-8.56</v>
      </c>
      <c r="Y57" s="35">
        <v>-0.19500000000000001</v>
      </c>
      <c r="Z57" s="35">
        <v>9.3908880999999997</v>
      </c>
      <c r="AA57" s="35">
        <v>21.042000000000002</v>
      </c>
      <c r="AB57" s="35">
        <v>-1.9410000000000001</v>
      </c>
      <c r="AC57" s="35">
        <v>7.8210016000000016</v>
      </c>
      <c r="AD57" s="35">
        <v>249.57</v>
      </c>
      <c r="AE57" s="35">
        <v>253.541</v>
      </c>
    </row>
    <row r="58" spans="1:31">
      <c r="A58" s="12" t="s">
        <v>33</v>
      </c>
      <c r="B58" s="59">
        <v>1258.6600000000001</v>
      </c>
      <c r="C58" s="59">
        <v>1389.91</v>
      </c>
      <c r="D58" s="48">
        <v>368.411</v>
      </c>
      <c r="E58" s="48">
        <v>749.52</v>
      </c>
      <c r="F58" s="48">
        <v>1066.2</v>
      </c>
      <c r="G58" s="48">
        <v>1286.8220000000001</v>
      </c>
      <c r="H58" s="48">
        <v>281.3166065000006</v>
      </c>
      <c r="I58" s="48">
        <v>342.21</v>
      </c>
      <c r="J58" s="48">
        <v>571.20000000000005</v>
      </c>
      <c r="K58" s="48">
        <v>775</v>
      </c>
      <c r="L58" s="48">
        <v>161.602</v>
      </c>
      <c r="M58" s="48">
        <v>417.35552209999912</v>
      </c>
      <c r="N58" s="48">
        <v>660.923</v>
      </c>
      <c r="O58" s="48">
        <v>889.84799999999996</v>
      </c>
      <c r="P58" s="48">
        <v>306.30538890000048</v>
      </c>
      <c r="Q58" s="48">
        <v>641.14296170000023</v>
      </c>
      <c r="R58" s="48">
        <v>1030.5242390999999</v>
      </c>
      <c r="S58" s="48">
        <v>1416.234855500001</v>
      </c>
      <c r="T58" s="48">
        <v>411.19389299999983</v>
      </c>
      <c r="U58" s="48">
        <v>869.65625689999922</v>
      </c>
      <c r="V58" s="48">
        <v>1236.73</v>
      </c>
      <c r="W58" s="48">
        <v>1616.3820000000001</v>
      </c>
      <c r="X58" s="48">
        <v>395.839</v>
      </c>
      <c r="Y58" s="48">
        <v>897.38099999999997</v>
      </c>
      <c r="Z58" s="48">
        <v>1317.0574136999965</v>
      </c>
      <c r="AA58" s="48">
        <v>1814.789</v>
      </c>
      <c r="AB58" s="48">
        <v>442.94099999999997</v>
      </c>
      <c r="AC58" s="48">
        <v>922.95702340000082</v>
      </c>
      <c r="AD58" s="48">
        <v>1335.79</v>
      </c>
      <c r="AE58" s="48">
        <v>1803.877</v>
      </c>
    </row>
    <row r="59" spans="1:31">
      <c r="A59" s="6" t="s">
        <v>79</v>
      </c>
      <c r="B59" s="53">
        <v>31.99</v>
      </c>
      <c r="C59" s="53">
        <v>-238.71</v>
      </c>
      <c r="D59" s="35">
        <v>-51.542000000000002</v>
      </c>
      <c r="E59" s="35">
        <v>23.95</v>
      </c>
      <c r="F59" s="35">
        <v>51.59</v>
      </c>
      <c r="G59" s="35">
        <v>138.55900000000003</v>
      </c>
      <c r="H59" s="35">
        <v>-125.16407700000001</v>
      </c>
      <c r="I59" s="35">
        <v>-144.25</v>
      </c>
      <c r="J59" s="35">
        <v>-34.54</v>
      </c>
      <c r="K59" s="35">
        <v>113</v>
      </c>
      <c r="L59" s="35">
        <v>-42.31</v>
      </c>
      <c r="M59" s="35">
        <v>-69.676833100000025</v>
      </c>
      <c r="N59" s="35">
        <v>-109.05</v>
      </c>
      <c r="O59" s="35">
        <v>-139.239</v>
      </c>
      <c r="P59" s="35">
        <v>-210.53067720000001</v>
      </c>
      <c r="Q59" s="35">
        <v>-425.02898730000004</v>
      </c>
      <c r="R59" s="35">
        <v>-543.37007029999995</v>
      </c>
      <c r="S59" s="35">
        <v>-433.17583990000003</v>
      </c>
      <c r="T59" s="35">
        <v>-109.45068230000001</v>
      </c>
      <c r="U59" s="35">
        <v>-66.437678300000002</v>
      </c>
      <c r="V59" s="35">
        <v>53.063000000000002</v>
      </c>
      <c r="W59" s="35">
        <v>259.82100000000003</v>
      </c>
      <c r="X59" s="35">
        <v>-27.128</v>
      </c>
      <c r="Y59" s="35">
        <v>-75.367000000000004</v>
      </c>
      <c r="Z59" s="35">
        <v>-56.592061199999989</v>
      </c>
      <c r="AA59" s="35">
        <v>59.601999999999997</v>
      </c>
      <c r="AB59" s="35">
        <v>-177.36199999999999</v>
      </c>
      <c r="AC59" s="35">
        <v>-135.8677697</v>
      </c>
      <c r="AD59" s="35">
        <v>-144.703</v>
      </c>
      <c r="AE59" s="35">
        <v>9.6460000000000008</v>
      </c>
    </row>
    <row r="60" spans="1:31">
      <c r="A60" s="6" t="s">
        <v>80</v>
      </c>
      <c r="B60" s="53">
        <v>13.24</v>
      </c>
      <c r="C60" s="53">
        <v>-35.369999999999997</v>
      </c>
      <c r="D60" s="35">
        <v>-39.256</v>
      </c>
      <c r="E60" s="35">
        <v>-92.07</v>
      </c>
      <c r="F60" s="35">
        <v>-24.04</v>
      </c>
      <c r="G60" s="35">
        <v>42.97699999999999</v>
      </c>
      <c r="H60" s="35">
        <v>-10.5305423</v>
      </c>
      <c r="I60" s="35">
        <v>362.81</v>
      </c>
      <c r="J60" s="35">
        <v>253.35</v>
      </c>
      <c r="K60" s="35">
        <v>362</v>
      </c>
      <c r="L60" s="35">
        <v>-3.1469999999999998</v>
      </c>
      <c r="M60" s="35">
        <v>-175.14211080000001</v>
      </c>
      <c r="N60" s="35">
        <v>-205.816</v>
      </c>
      <c r="O60" s="35">
        <v>-216.166</v>
      </c>
      <c r="P60" s="35">
        <v>-137.182963</v>
      </c>
      <c r="Q60" s="35">
        <v>-266.97982359999997</v>
      </c>
      <c r="R60" s="35">
        <v>-446.5845971</v>
      </c>
      <c r="S60" s="35">
        <v>-277.14048400000001</v>
      </c>
      <c r="T60" s="35">
        <v>-98.330113600000004</v>
      </c>
      <c r="U60" s="35">
        <v>-216.741041</v>
      </c>
      <c r="V60" s="35">
        <v>64.427000000000007</v>
      </c>
      <c r="W60" s="35">
        <v>95.603999999999999</v>
      </c>
      <c r="X60" s="35">
        <v>-148.69900000000001</v>
      </c>
      <c r="Y60" s="35">
        <v>-273.58100000000002</v>
      </c>
      <c r="Z60" s="35">
        <v>23.650470399999996</v>
      </c>
      <c r="AA60" s="35">
        <v>0.37</v>
      </c>
      <c r="AB60" s="35">
        <v>-58.569000000000003</v>
      </c>
      <c r="AC60" s="35">
        <v>-253.04474599999998</v>
      </c>
      <c r="AD60" s="35">
        <v>-73.241</v>
      </c>
      <c r="AE60" s="35">
        <v>-96.292000000000002</v>
      </c>
    </row>
    <row r="61" spans="1:31">
      <c r="A61" s="6" t="s">
        <v>81</v>
      </c>
      <c r="B61" s="53">
        <v>31.12</v>
      </c>
      <c r="C61" s="53">
        <v>-17.13</v>
      </c>
      <c r="D61" s="35">
        <v>40.567</v>
      </c>
      <c r="E61" s="35">
        <v>37.4</v>
      </c>
      <c r="F61" s="35">
        <v>-140.99</v>
      </c>
      <c r="G61" s="35">
        <v>-22.678000000000026</v>
      </c>
      <c r="H61" s="35">
        <v>75.187811799999992</v>
      </c>
      <c r="I61" s="35">
        <v>-249.63</v>
      </c>
      <c r="J61" s="35">
        <v>-312.70999999999998</v>
      </c>
      <c r="K61" s="35">
        <v>-140</v>
      </c>
      <c r="L61" s="35">
        <v>-45.118000000000002</v>
      </c>
      <c r="M61" s="35">
        <v>47.456012100000002</v>
      </c>
      <c r="N61" s="35">
        <v>187.19200000000001</v>
      </c>
      <c r="O61" s="35">
        <v>398.09699999999998</v>
      </c>
      <c r="P61" s="35">
        <v>34.9957402</v>
      </c>
      <c r="Q61" s="35">
        <v>126.77349030000001</v>
      </c>
      <c r="R61" s="35">
        <v>82.464297999999999</v>
      </c>
      <c r="S61" s="35">
        <v>88.116241500000015</v>
      </c>
      <c r="T61" s="35">
        <v>29.176985200000001</v>
      </c>
      <c r="U61" s="35">
        <v>18.386787200000001</v>
      </c>
      <c r="V61" s="35">
        <v>-327.762</v>
      </c>
      <c r="W61" s="35">
        <v>-269.48599999999999</v>
      </c>
      <c r="X61" s="35">
        <v>130.626</v>
      </c>
      <c r="Y61" s="35">
        <v>254.155</v>
      </c>
      <c r="Z61" s="35">
        <v>31.1274446</v>
      </c>
      <c r="AA61" s="35">
        <v>133.042</v>
      </c>
      <c r="AB61" s="35">
        <v>48.81</v>
      </c>
      <c r="AC61" s="35">
        <v>24.655857600000001</v>
      </c>
      <c r="AD61" s="35">
        <v>-186.33799999999999</v>
      </c>
      <c r="AE61" s="35">
        <v>-54.776000000000003</v>
      </c>
    </row>
    <row r="62" spans="1:31" ht="29">
      <c r="A62" s="6" t="s">
        <v>141</v>
      </c>
      <c r="B62" s="53">
        <v>-10.09</v>
      </c>
      <c r="C62" s="53">
        <v>109.72</v>
      </c>
      <c r="D62" s="35">
        <v>-79.438999999999993</v>
      </c>
      <c r="E62" s="35">
        <v>-22.73</v>
      </c>
      <c r="F62" s="35">
        <v>-56.94</v>
      </c>
      <c r="G62" s="35">
        <v>-46.61699999999999</v>
      </c>
      <c r="H62" s="35">
        <v>-108.19695819999997</v>
      </c>
      <c r="I62" s="35">
        <v>-123.98</v>
      </c>
      <c r="J62" s="35">
        <v>-177.8</v>
      </c>
      <c r="K62" s="35">
        <v>-293</v>
      </c>
      <c r="L62" s="35">
        <v>-13.744</v>
      </c>
      <c r="M62" s="35">
        <v>81.705035300000034</v>
      </c>
      <c r="N62" s="35">
        <v>175.79599999999999</v>
      </c>
      <c r="O62" s="35">
        <v>312.238</v>
      </c>
      <c r="P62" s="35">
        <v>-16.918602700000022</v>
      </c>
      <c r="Q62" s="35">
        <v>8.9122323000000137</v>
      </c>
      <c r="R62" s="35">
        <v>41.683531400000021</v>
      </c>
      <c r="S62" s="35">
        <v>-37.4388194</v>
      </c>
      <c r="T62" s="35">
        <v>-127.93173919999998</v>
      </c>
      <c r="U62" s="35">
        <v>-12.110322100000015</v>
      </c>
      <c r="V62" s="35">
        <v>-43.353000000000002</v>
      </c>
      <c r="W62" s="35">
        <v>-61.576999999999998</v>
      </c>
      <c r="X62" s="35">
        <v>-137.50700000000001</v>
      </c>
      <c r="Y62" s="35">
        <v>-121.871</v>
      </c>
      <c r="Z62" s="35">
        <v>-152.20725160000001</v>
      </c>
      <c r="AA62" s="35">
        <v>-147.85900000000001</v>
      </c>
      <c r="AB62" s="35">
        <v>-28.606000000000002</v>
      </c>
      <c r="AC62" s="35">
        <v>47.216821999999993</v>
      </c>
      <c r="AD62" s="35">
        <v>132.00700000000001</v>
      </c>
      <c r="AE62" s="35">
        <v>24.974</v>
      </c>
    </row>
    <row r="63" spans="1:31">
      <c r="A63" s="12" t="s">
        <v>154</v>
      </c>
      <c r="B63" s="59">
        <v>1324.93</v>
      </c>
      <c r="C63" s="59">
        <v>1208.4100000000001</v>
      </c>
      <c r="D63" s="48">
        <v>238.74100000000001</v>
      </c>
      <c r="E63" s="48">
        <v>696.07</v>
      </c>
      <c r="F63" s="48">
        <v>895.81</v>
      </c>
      <c r="G63" s="48">
        <v>1399.0640000000001</v>
      </c>
      <c r="H63" s="48">
        <v>112.61284080000061</v>
      </c>
      <c r="I63" s="48">
        <v>187.16</v>
      </c>
      <c r="J63" s="48">
        <v>299.49700000000001</v>
      </c>
      <c r="K63" s="48">
        <v>816</v>
      </c>
      <c r="L63" s="48">
        <v>57.283999999999999</v>
      </c>
      <c r="M63" s="48">
        <v>301.69762559999913</v>
      </c>
      <c r="N63" s="48">
        <v>709.04399999999998</v>
      </c>
      <c r="O63" s="48">
        <v>1244.778</v>
      </c>
      <c r="P63" s="48">
        <v>-23.331113799999557</v>
      </c>
      <c r="Q63" s="48">
        <v>84.819873400000233</v>
      </c>
      <c r="R63" s="48">
        <v>164.71740110000002</v>
      </c>
      <c r="S63" s="48">
        <v>756.59595370000102</v>
      </c>
      <c r="T63" s="48">
        <v>104.65834309999985</v>
      </c>
      <c r="U63" s="48">
        <v>592.75400269999921</v>
      </c>
      <c r="V63" s="48">
        <v>983.10500000000002</v>
      </c>
      <c r="W63" s="48">
        <v>1640.7439999999999</v>
      </c>
      <c r="X63" s="48">
        <v>213.131</v>
      </c>
      <c r="Y63" s="48">
        <v>680.71699999999998</v>
      </c>
      <c r="Z63" s="48">
        <v>1163.0360158999963</v>
      </c>
      <c r="AA63" s="48">
        <v>1859.9459999999999</v>
      </c>
      <c r="AB63" s="48">
        <v>227.214</v>
      </c>
      <c r="AC63" s="48">
        <v>605.91718730000082</v>
      </c>
      <c r="AD63" s="48">
        <v>1063.5150000000001</v>
      </c>
      <c r="AE63" s="48">
        <v>1687.4280000000001</v>
      </c>
    </row>
    <row r="64" spans="1:31">
      <c r="A64" s="6" t="s">
        <v>93</v>
      </c>
      <c r="B64" s="53">
        <v>-166.17</v>
      </c>
      <c r="C64" s="53">
        <v>-168.75</v>
      </c>
      <c r="D64" s="35">
        <v>-22.143999999999998</v>
      </c>
      <c r="E64" s="35">
        <v>-47.63</v>
      </c>
      <c r="F64" s="35">
        <v>-125.35</v>
      </c>
      <c r="G64" s="35">
        <v>-257.05200000000002</v>
      </c>
      <c r="H64" s="35">
        <v>-104.01127729999999</v>
      </c>
      <c r="I64" s="35">
        <v>-147.35</v>
      </c>
      <c r="J64" s="35">
        <v>-204.77</v>
      </c>
      <c r="K64" s="35">
        <v>-273</v>
      </c>
      <c r="L64" s="35">
        <v>-33.665999999999997</v>
      </c>
      <c r="M64" s="35">
        <v>-53.219994100000001</v>
      </c>
      <c r="N64" s="35">
        <v>-75.436999999999998</v>
      </c>
      <c r="O64" s="35">
        <v>-159.37899999999999</v>
      </c>
      <c r="P64" s="35">
        <v>-17.8252825</v>
      </c>
      <c r="Q64" s="35">
        <v>-39.779435200000002</v>
      </c>
      <c r="R64" s="35">
        <v>-63.321159700000003</v>
      </c>
      <c r="S64" s="35">
        <v>-138.93926539999998</v>
      </c>
      <c r="T64" s="35">
        <v>-17.637571699999999</v>
      </c>
      <c r="U64" s="35">
        <v>-47.751457500000001</v>
      </c>
      <c r="V64" s="35">
        <v>-103.46899999999999</v>
      </c>
      <c r="W64" s="35">
        <v>-190.63399999999999</v>
      </c>
      <c r="X64" s="35">
        <v>-29.129000000000001</v>
      </c>
      <c r="Y64" s="35">
        <v>-105.52200000000001</v>
      </c>
      <c r="Z64" s="35">
        <v>-146.2795338</v>
      </c>
      <c r="AA64" s="35">
        <v>-315.96800000000002</v>
      </c>
      <c r="AB64" s="35">
        <v>-49.250999999999998</v>
      </c>
      <c r="AC64" s="35">
        <v>-122.26155679999999</v>
      </c>
      <c r="AD64" s="35">
        <v>-173.77600000000001</v>
      </c>
      <c r="AE64" s="35">
        <v>-363.33499999999998</v>
      </c>
    </row>
    <row r="65" spans="1:31">
      <c r="A65" s="6" t="s">
        <v>35</v>
      </c>
      <c r="B65" s="53">
        <v>8.3000000000000007</v>
      </c>
      <c r="C65" s="53">
        <v>91.67</v>
      </c>
      <c r="D65" s="35">
        <v>0.35199999999999998</v>
      </c>
      <c r="E65" s="35">
        <v>0.12</v>
      </c>
      <c r="F65" s="35">
        <v>12.49</v>
      </c>
      <c r="G65" s="35">
        <v>-3.9019999999999975</v>
      </c>
      <c r="H65" s="35">
        <v>7.4855741000000009</v>
      </c>
      <c r="I65" s="35">
        <v>6.92</v>
      </c>
      <c r="J65" s="35">
        <v>15.09</v>
      </c>
      <c r="K65" s="35">
        <v>26</v>
      </c>
      <c r="L65" s="35">
        <v>-0.40600000000000003</v>
      </c>
      <c r="M65" s="35">
        <v>-2.5166016999999963</v>
      </c>
      <c r="N65" s="35">
        <v>23.888000000000002</v>
      </c>
      <c r="O65" s="35">
        <v>30.846</v>
      </c>
      <c r="P65" s="35">
        <v>-0.46971829999998427</v>
      </c>
      <c r="Q65" s="35">
        <v>1.1202417000000262</v>
      </c>
      <c r="R65" s="35">
        <v>0.90799930000000462</v>
      </c>
      <c r="S65" s="35">
        <v>17.988184499999967</v>
      </c>
      <c r="T65" s="35">
        <v>0.11653229999999937</v>
      </c>
      <c r="U65" s="35">
        <v>3.7847038999999918</v>
      </c>
      <c r="V65" s="35">
        <v>2.6320000000000001</v>
      </c>
      <c r="W65" s="35">
        <v>2.5579999999999998</v>
      </c>
      <c r="X65" s="35">
        <v>-0.53900000000000003</v>
      </c>
      <c r="Y65" s="35">
        <v>0.57799999999999996</v>
      </c>
      <c r="Z65" s="35">
        <v>-0.40392830000002533</v>
      </c>
      <c r="AA65" s="35">
        <v>4.0170000000000003</v>
      </c>
      <c r="AB65" s="35">
        <v>-3.387</v>
      </c>
      <c r="AC65" s="35">
        <v>-4.2483676000000177</v>
      </c>
      <c r="AD65" s="35">
        <v>-8.6289999999999996</v>
      </c>
      <c r="AE65" s="35">
        <v>-20.983000000000001</v>
      </c>
    </row>
    <row r="66" spans="1:31">
      <c r="A66" s="12" t="s">
        <v>7</v>
      </c>
      <c r="B66" s="59">
        <v>1167.06</v>
      </c>
      <c r="C66" s="59">
        <v>1131.33</v>
      </c>
      <c r="D66" s="48">
        <v>216.94900000000001</v>
      </c>
      <c r="E66" s="48">
        <v>648.54999999999995</v>
      </c>
      <c r="F66" s="48">
        <v>782.94</v>
      </c>
      <c r="G66" s="48">
        <v>1138.1100000000001</v>
      </c>
      <c r="H66" s="48">
        <v>16.087137600000624</v>
      </c>
      <c r="I66" s="48">
        <v>46.73</v>
      </c>
      <c r="J66" s="48">
        <v>109.81</v>
      </c>
      <c r="K66" s="48">
        <v>570</v>
      </c>
      <c r="L66" s="48">
        <v>23.210999999999999</v>
      </c>
      <c r="M66" s="48">
        <v>245.96102979999912</v>
      </c>
      <c r="N66" s="48">
        <v>657.49599999999998</v>
      </c>
      <c r="O66" s="48">
        <v>1116.2449999999999</v>
      </c>
      <c r="P66" s="48">
        <v>-41.626114599999539</v>
      </c>
      <c r="Q66" s="48">
        <v>46.160679900000261</v>
      </c>
      <c r="R66" s="48">
        <v>102.30424070000001</v>
      </c>
      <c r="S66" s="48">
        <v>635.64487280000105</v>
      </c>
      <c r="T66" s="48">
        <v>87.137303699999862</v>
      </c>
      <c r="U66" s="48">
        <v>548.78724909999914</v>
      </c>
      <c r="V66" s="48">
        <v>882.26800000000003</v>
      </c>
      <c r="W66" s="48">
        <v>1452.6690000000001</v>
      </c>
      <c r="X66" s="48">
        <v>183.46199999999999</v>
      </c>
      <c r="Y66" s="48">
        <v>575.77200000000005</v>
      </c>
      <c r="Z66" s="48">
        <v>1016.3525537999963</v>
      </c>
      <c r="AA66" s="48">
        <v>1547.9949999999999</v>
      </c>
      <c r="AB66" s="48">
        <v>174.57599999999999</v>
      </c>
      <c r="AC66" s="48">
        <v>479.40726290000083</v>
      </c>
      <c r="AD66" s="48">
        <v>881.11099999999999</v>
      </c>
      <c r="AE66" s="48">
        <v>1303.1099999999999</v>
      </c>
    </row>
    <row r="68" spans="1:31">
      <c r="G68" s="75"/>
    </row>
  </sheetData>
  <phoneticPr fontId="128" type="noConversion"/>
  <hyperlinks>
    <hyperlink ref="A2" location="Content!A1" display="Back to Content" xr:uid="{00000000-0004-0000-04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C30"/>
  <sheetViews>
    <sheetView tabSelected="1" zoomScale="90" zoomScaleNormal="90" workbookViewId="0">
      <pane xSplit="1" ySplit="4" topLeftCell="O5" activePane="bottomRight" state="frozen"/>
      <selection pane="topRight" activeCell="B1" sqref="B1"/>
      <selection pane="bottomLeft" activeCell="A5" sqref="A5"/>
      <selection pane="bottomRight" activeCell="AC3" sqref="AC3"/>
    </sheetView>
  </sheetViews>
  <sheetFormatPr defaultRowHeight="14.5"/>
  <cols>
    <col min="1" max="1" width="50.7265625" style="6" customWidth="1"/>
    <col min="5" max="5" width="10.26953125" bestFit="1" customWidth="1"/>
    <col min="9" max="9" width="9.453125" customWidth="1"/>
  </cols>
  <sheetData>
    <row r="1" spans="1:29">
      <c r="A1" s="7" t="s">
        <v>268</v>
      </c>
    </row>
    <row r="2" spans="1:29">
      <c r="A2" s="60" t="s">
        <v>202</v>
      </c>
    </row>
    <row r="3" spans="1:29">
      <c r="A3" s="60"/>
    </row>
    <row r="4" spans="1:29">
      <c r="A4" s="8" t="s">
        <v>203</v>
      </c>
      <c r="B4" s="71" t="s">
        <v>21</v>
      </c>
      <c r="C4" s="71" t="s">
        <v>22</v>
      </c>
      <c r="D4" s="71" t="s">
        <v>20</v>
      </c>
      <c r="E4" s="71" t="s">
        <v>23</v>
      </c>
      <c r="F4" s="71" t="s">
        <v>24</v>
      </c>
      <c r="G4" s="110" t="s">
        <v>264</v>
      </c>
      <c r="H4" s="110" t="s">
        <v>289</v>
      </c>
      <c r="I4" s="110" t="s">
        <v>338</v>
      </c>
      <c r="J4" s="110" t="s">
        <v>354</v>
      </c>
      <c r="K4" s="110" t="s">
        <v>359</v>
      </c>
      <c r="L4" s="110" t="s">
        <v>368</v>
      </c>
      <c r="M4" s="110" t="s">
        <v>373</v>
      </c>
      <c r="N4" s="110" t="s">
        <v>377</v>
      </c>
      <c r="O4" s="110" t="s">
        <v>382</v>
      </c>
      <c r="P4" s="110" t="s">
        <v>385</v>
      </c>
      <c r="Q4" s="110" t="s">
        <v>401</v>
      </c>
      <c r="R4" s="110" t="s">
        <v>406</v>
      </c>
      <c r="S4" s="110" t="s">
        <v>409</v>
      </c>
      <c r="T4" s="110" t="s">
        <v>413</v>
      </c>
      <c r="U4" s="110" t="s">
        <v>416</v>
      </c>
      <c r="V4" s="110" t="s">
        <v>456</v>
      </c>
      <c r="W4" s="110" t="s">
        <v>461</v>
      </c>
      <c r="X4" s="110" t="s">
        <v>465</v>
      </c>
      <c r="Y4" s="110" t="s">
        <v>469</v>
      </c>
      <c r="Z4" s="110" t="s">
        <v>473</v>
      </c>
      <c r="AA4" s="110" t="s">
        <v>478</v>
      </c>
      <c r="AB4" s="110" t="s">
        <v>481</v>
      </c>
      <c r="AC4" s="110" t="s">
        <v>484</v>
      </c>
    </row>
    <row r="5" spans="1:29">
      <c r="A5" s="6" t="s">
        <v>12</v>
      </c>
      <c r="B5" s="35">
        <v>2301.9899999999998</v>
      </c>
      <c r="C5" s="35">
        <v>2454.88</v>
      </c>
      <c r="D5" s="35">
        <v>2189.62</v>
      </c>
      <c r="E5" s="35">
        <v>2334.44</v>
      </c>
      <c r="F5" s="35">
        <v>2090.8200000000002</v>
      </c>
      <c r="G5" s="35">
        <v>1489.04</v>
      </c>
      <c r="H5" s="35">
        <v>1747.93</v>
      </c>
      <c r="I5" s="35">
        <v>1935</v>
      </c>
      <c r="J5" s="35">
        <v>1660.9970000000001</v>
      </c>
      <c r="K5" s="35">
        <v>1957.8756389999999</v>
      </c>
      <c r="L5" s="35">
        <v>1934.751</v>
      </c>
      <c r="M5" s="35">
        <v>2308.65</v>
      </c>
      <c r="N5" s="35">
        <v>2484.1411405000003</v>
      </c>
      <c r="O5" s="35">
        <v>2730.5315300999996</v>
      </c>
      <c r="P5" s="35">
        <v>2782.2841070000009</v>
      </c>
      <c r="Q5" s="35">
        <v>3039.8873905999985</v>
      </c>
      <c r="R5" s="35">
        <v>2968.4605342</v>
      </c>
      <c r="S5" s="35">
        <v>3153.0760071999998</v>
      </c>
      <c r="T5" s="35">
        <v>2751.7570000000001</v>
      </c>
      <c r="U5" s="35">
        <v>2974.4380000000001</v>
      </c>
      <c r="V5" s="35">
        <v>3054.8470000000002</v>
      </c>
      <c r="W5" s="35">
        <v>3268.3789999999999</v>
      </c>
      <c r="X5" s="35">
        <v>2930.5760472999996</v>
      </c>
      <c r="Y5" s="35">
        <v>3329.2559999999999</v>
      </c>
      <c r="Z5" s="35">
        <v>3073.415</v>
      </c>
      <c r="AA5" s="35">
        <v>3194.9376147999997</v>
      </c>
      <c r="AB5" s="35">
        <v>2816.029</v>
      </c>
      <c r="AC5" s="35">
        <v>3084.924</v>
      </c>
    </row>
    <row r="6" spans="1:29">
      <c r="A6" s="6" t="s">
        <v>204</v>
      </c>
      <c r="B6" s="52">
        <v>9.42</v>
      </c>
      <c r="C6" s="52">
        <v>2.08614722293495</v>
      </c>
      <c r="D6" s="52">
        <v>-5.14</v>
      </c>
      <c r="E6" s="52">
        <v>-6.15</v>
      </c>
      <c r="F6" s="52">
        <v>-13.749000000000001</v>
      </c>
      <c r="G6" s="52">
        <v>-39.89</v>
      </c>
      <c r="H6" s="52">
        <v>-16.059999999999999</v>
      </c>
      <c r="I6" s="52">
        <v>-13.2</v>
      </c>
      <c r="J6" s="52">
        <v>-15.3</v>
      </c>
      <c r="K6" s="52">
        <v>38.444000000000003</v>
      </c>
      <c r="L6" s="52">
        <v>12.791</v>
      </c>
      <c r="M6" s="52">
        <v>14.180999999999999</v>
      </c>
      <c r="N6" s="52">
        <v>25.486999999999998</v>
      </c>
      <c r="O6" s="52">
        <v>15.098000000000001</v>
      </c>
      <c r="P6" s="52">
        <v>15.79</v>
      </c>
      <c r="Q6" s="52">
        <v>13.39</v>
      </c>
      <c r="R6" s="52">
        <v>12.747999999999999</v>
      </c>
      <c r="S6" s="52">
        <v>8.31</v>
      </c>
      <c r="T6" s="52">
        <v>-5.3310000000000004</v>
      </c>
      <c r="U6" s="52">
        <v>-3.7469999999999999</v>
      </c>
      <c r="V6" s="52">
        <v>-4.3369999999999997</v>
      </c>
      <c r="W6" s="52">
        <v>-0.65400000000000003</v>
      </c>
      <c r="X6" s="52">
        <v>1.496</v>
      </c>
      <c r="Y6" s="52">
        <v>3.2519999999999998</v>
      </c>
      <c r="Z6" s="52">
        <v>-0.35899999999999999</v>
      </c>
      <c r="AA6" s="52">
        <v>2.419</v>
      </c>
      <c r="AB6" s="52">
        <v>0.72699999999999998</v>
      </c>
      <c r="AC6" s="52">
        <v>-0.622</v>
      </c>
    </row>
    <row r="7" spans="1:29">
      <c r="A7" s="6" t="s">
        <v>2</v>
      </c>
      <c r="B7" s="35">
        <v>315.73</v>
      </c>
      <c r="C7" s="35">
        <v>417.52</v>
      </c>
      <c r="D7" s="35">
        <v>143.68</v>
      </c>
      <c r="E7" s="35">
        <v>181.16</v>
      </c>
      <c r="F7" s="35">
        <v>221.05</v>
      </c>
      <c r="G7" s="35">
        <v>-3.6</v>
      </c>
      <c r="H7" s="35">
        <v>95.93</v>
      </c>
      <c r="I7" s="35">
        <v>142</v>
      </c>
      <c r="J7" s="35">
        <v>103.381</v>
      </c>
      <c r="K7" s="35">
        <v>196.88273690000011</v>
      </c>
      <c r="L7" s="35">
        <v>198.87</v>
      </c>
      <c r="M7" s="35">
        <v>164.34800000000001</v>
      </c>
      <c r="N7" s="35">
        <v>235.95041320000115</v>
      </c>
      <c r="O7" s="35">
        <v>233.2826137999993</v>
      </c>
      <c r="P7" s="35">
        <v>317.2160944000006</v>
      </c>
      <c r="Q7" s="35">
        <v>324.25662449999879</v>
      </c>
      <c r="R7" s="35">
        <v>339.72733630000016</v>
      </c>
      <c r="S7" s="35">
        <v>385.25746409999954</v>
      </c>
      <c r="T7" s="35">
        <v>289.95800000000003</v>
      </c>
      <c r="U7" s="35">
        <v>301.56599999999997</v>
      </c>
      <c r="V7" s="35">
        <v>325.65899999999999</v>
      </c>
      <c r="W7" s="35">
        <v>409.87299999999999</v>
      </c>
      <c r="X7" s="35">
        <v>325.49848029999873</v>
      </c>
      <c r="Y7" s="35">
        <v>399.58699999999999</v>
      </c>
      <c r="Z7" s="35">
        <v>363.3</v>
      </c>
      <c r="AA7" s="35">
        <v>392.1617353999996</v>
      </c>
      <c r="AB7" s="35">
        <v>92.346000000000004</v>
      </c>
      <c r="AC7" s="35">
        <v>387.56799999999998</v>
      </c>
    </row>
    <row r="8" spans="1:29">
      <c r="A8" s="6" t="s">
        <v>55</v>
      </c>
      <c r="B8" s="52">
        <v>13.72</v>
      </c>
      <c r="C8" s="52">
        <v>17.010000000000002</v>
      </c>
      <c r="D8" s="52">
        <v>6.56</v>
      </c>
      <c r="E8" s="52">
        <v>7.76</v>
      </c>
      <c r="F8" s="52">
        <v>10.57</v>
      </c>
      <c r="G8" s="52">
        <v>-0.24</v>
      </c>
      <c r="H8" s="52">
        <v>5.49</v>
      </c>
      <c r="I8" s="52">
        <v>7.3</v>
      </c>
      <c r="J8" s="52">
        <v>6.2240000000000002</v>
      </c>
      <c r="K8" s="52">
        <v>10.055936800999223</v>
      </c>
      <c r="L8" s="52">
        <v>10.279</v>
      </c>
      <c r="M8" s="52">
        <v>7.1189999999999998</v>
      </c>
      <c r="N8" s="52">
        <v>9.4982692147882446</v>
      </c>
      <c r="O8" s="52">
        <v>8.543487274488859</v>
      </c>
      <c r="P8" s="52">
        <v>11.401283341334983</v>
      </c>
      <c r="Q8" s="52">
        <v>10.666731455338519</v>
      </c>
      <c r="R8" s="52">
        <v>11.444563011229537</v>
      </c>
      <c r="S8" s="52">
        <v>12.218464230493318</v>
      </c>
      <c r="T8" s="52">
        <v>10.537000000000001</v>
      </c>
      <c r="U8" s="52">
        <v>10.138999999999999</v>
      </c>
      <c r="V8" s="52">
        <v>10.66</v>
      </c>
      <c r="W8" s="52">
        <v>12.541</v>
      </c>
      <c r="X8" s="52">
        <v>11.106979482750102</v>
      </c>
      <c r="Y8" s="52">
        <v>12.002000000000001</v>
      </c>
      <c r="Z8" s="52">
        <v>11.821</v>
      </c>
      <c r="AA8" s="52">
        <v>12.2744723898012</v>
      </c>
      <c r="AB8" s="52">
        <v>3.2789999999999999</v>
      </c>
      <c r="AC8" s="52">
        <v>12.563000000000001</v>
      </c>
    </row>
    <row r="9" spans="1:29">
      <c r="A9" s="6" t="s">
        <v>356</v>
      </c>
      <c r="B9" s="35">
        <v>315.73</v>
      </c>
      <c r="C9" s="35">
        <v>327.52</v>
      </c>
      <c r="D9" s="35">
        <v>265.68</v>
      </c>
      <c r="E9" s="35">
        <v>181.16</v>
      </c>
      <c r="F9" s="35">
        <v>221.05</v>
      </c>
      <c r="G9" s="35">
        <v>-3.6</v>
      </c>
      <c r="H9" s="35">
        <v>172.93</v>
      </c>
      <c r="I9" s="35">
        <v>142</v>
      </c>
      <c r="J9" s="35">
        <v>103.381</v>
      </c>
      <c r="K9" s="35">
        <v>196.88273690000011</v>
      </c>
      <c r="L9" s="35">
        <v>198.87</v>
      </c>
      <c r="M9" s="35">
        <v>164.34800000000001</v>
      </c>
      <c r="N9" s="35">
        <v>235.95041320000115</v>
      </c>
      <c r="O9" s="35">
        <v>268.13161379999889</v>
      </c>
      <c r="P9" s="35">
        <v>317.2160944000006</v>
      </c>
      <c r="Q9" s="35">
        <v>324.25662449999879</v>
      </c>
      <c r="R9" s="35">
        <v>339.72733630000016</v>
      </c>
      <c r="S9" s="35">
        <v>385.25746409999954</v>
      </c>
      <c r="T9" s="35">
        <v>289.95800000000003</v>
      </c>
      <c r="U9" s="35">
        <v>301.56599999999997</v>
      </c>
      <c r="V9" s="35">
        <v>325.65899999999999</v>
      </c>
      <c r="W9" s="35">
        <v>409.87299999999999</v>
      </c>
      <c r="X9" s="35">
        <v>325.49848029999873</v>
      </c>
      <c r="Y9" s="35">
        <v>399.58699999999999</v>
      </c>
      <c r="Z9" s="35">
        <v>363.3</v>
      </c>
      <c r="AA9" s="35">
        <v>392.1617353999996</v>
      </c>
      <c r="AB9" s="35">
        <v>327.13600000000002</v>
      </c>
      <c r="AC9" s="35">
        <v>387.56799999999998</v>
      </c>
    </row>
    <row r="10" spans="1:29">
      <c r="A10" s="6" t="s">
        <v>213</v>
      </c>
      <c r="B10" s="52">
        <v>13.72</v>
      </c>
      <c r="C10" s="52">
        <v>13.3413723011887</v>
      </c>
      <c r="D10" s="52">
        <v>12.1337809872407</v>
      </c>
      <c r="E10" s="52">
        <v>7.76</v>
      </c>
      <c r="F10" s="52">
        <v>10.57</v>
      </c>
      <c r="G10" s="52">
        <v>-0.24</v>
      </c>
      <c r="H10" s="52">
        <v>9.89</v>
      </c>
      <c r="I10" s="52">
        <v>7.3</v>
      </c>
      <c r="J10" s="52">
        <v>6.2240000000000002</v>
      </c>
      <c r="K10" s="52">
        <v>10.055936800999245</v>
      </c>
      <c r="L10" s="52">
        <v>10.279</v>
      </c>
      <c r="M10" s="52">
        <v>7.1189999999999998</v>
      </c>
      <c r="N10" s="52">
        <v>9.4982692147882446</v>
      </c>
      <c r="O10" s="52">
        <v>9.819758931338173</v>
      </c>
      <c r="P10" s="52">
        <v>11.401283341334983</v>
      </c>
      <c r="Q10" s="52">
        <v>10.666731455338519</v>
      </c>
      <c r="R10" s="52">
        <v>11.444563011229537</v>
      </c>
      <c r="S10" s="52">
        <v>12.218464230493318</v>
      </c>
      <c r="T10" s="52">
        <v>10.537000000000001</v>
      </c>
      <c r="U10" s="52">
        <v>10.138999999999999</v>
      </c>
      <c r="V10" s="52">
        <v>10.66</v>
      </c>
      <c r="W10" s="52">
        <v>12.541</v>
      </c>
      <c r="X10" s="52">
        <v>11.106979482750102</v>
      </c>
      <c r="Y10" s="52">
        <v>12.002000000000001</v>
      </c>
      <c r="Z10" s="52">
        <v>11.821</v>
      </c>
      <c r="AA10" s="52">
        <v>12.2744723898012</v>
      </c>
      <c r="AB10" s="52">
        <v>11.617000000000001</v>
      </c>
      <c r="AC10" s="52">
        <v>12.563000000000001</v>
      </c>
    </row>
    <row r="11" spans="1:29">
      <c r="A11" s="6" t="s">
        <v>11</v>
      </c>
      <c r="B11" s="35">
        <v>301.19</v>
      </c>
      <c r="C11" s="35">
        <v>400.77</v>
      </c>
      <c r="D11" s="35">
        <v>125.55</v>
      </c>
      <c r="E11" s="35">
        <v>164.94</v>
      </c>
      <c r="F11" s="35">
        <v>205.07</v>
      </c>
      <c r="G11" s="35">
        <v>-18.13</v>
      </c>
      <c r="H11" s="35">
        <v>80.89</v>
      </c>
      <c r="I11" s="35">
        <v>119</v>
      </c>
      <c r="J11" s="35">
        <v>87.525000000000006</v>
      </c>
      <c r="K11" s="35">
        <v>180.53455029999981</v>
      </c>
      <c r="L11" s="35">
        <v>182.86799999999999</v>
      </c>
      <c r="M11" s="35">
        <v>140.65</v>
      </c>
      <c r="N11" s="35">
        <v>198.56584320000087</v>
      </c>
      <c r="O11" s="35">
        <v>196.01740859999933</v>
      </c>
      <c r="P11" s="35">
        <v>276.85038800000063</v>
      </c>
      <c r="Q11" s="35">
        <v>283.98357079999892</v>
      </c>
      <c r="R11" s="35">
        <v>300.61137970000027</v>
      </c>
      <c r="S11" s="35">
        <v>344.95854569999943</v>
      </c>
      <c r="T11" s="35">
        <v>247.465</v>
      </c>
      <c r="U11" s="35">
        <v>260.80900000000003</v>
      </c>
      <c r="V11" s="35">
        <v>270.75400000000002</v>
      </c>
      <c r="W11" s="35">
        <v>352.90499999999997</v>
      </c>
      <c r="X11" s="35">
        <v>267.71274909999909</v>
      </c>
      <c r="Y11" s="35">
        <v>339.18299999999999</v>
      </c>
      <c r="Z11" s="35">
        <v>305.762</v>
      </c>
      <c r="AA11" s="35">
        <v>339.60193099999987</v>
      </c>
      <c r="AB11" s="35">
        <v>36.606999999999999</v>
      </c>
      <c r="AC11" s="35">
        <v>334.41199999999998</v>
      </c>
    </row>
    <row r="12" spans="1:29">
      <c r="A12" s="6" t="s">
        <v>30</v>
      </c>
      <c r="B12" s="52">
        <v>13.08</v>
      </c>
      <c r="C12" s="52">
        <v>16.329999999999998</v>
      </c>
      <c r="D12" s="52">
        <v>5.73</v>
      </c>
      <c r="E12" s="52">
        <v>7.07</v>
      </c>
      <c r="F12" s="52">
        <v>9.81</v>
      </c>
      <c r="G12" s="52">
        <v>-1.22</v>
      </c>
      <c r="H12" s="52">
        <v>4.63</v>
      </c>
      <c r="I12" s="52">
        <v>6.1</v>
      </c>
      <c r="J12" s="52">
        <v>5.2690000000000001</v>
      </c>
      <c r="K12" s="52">
        <v>9.2209406309488138</v>
      </c>
      <c r="L12" s="52">
        <v>9.452</v>
      </c>
      <c r="M12" s="52">
        <v>6.0919999999999996</v>
      </c>
      <c r="N12" s="52">
        <v>7.9933398293155484</v>
      </c>
      <c r="O12" s="52">
        <v>7.1787271613311594</v>
      </c>
      <c r="P12" s="52">
        <v>9.9504715317701713</v>
      </c>
      <c r="Q12" s="52">
        <v>9.341910877295609</v>
      </c>
      <c r="R12" s="52">
        <v>10.126844410987427</v>
      </c>
      <c r="S12" s="52">
        <v>10.940381548440058</v>
      </c>
      <c r="T12" s="52">
        <v>8.9930000000000003</v>
      </c>
      <c r="U12" s="52">
        <v>8.7680000000000007</v>
      </c>
      <c r="V12" s="52">
        <v>8.8629999999999995</v>
      </c>
      <c r="W12" s="52">
        <v>10.798</v>
      </c>
      <c r="X12" s="52">
        <v>9.1351578931605744</v>
      </c>
      <c r="Y12" s="52">
        <v>10.188000000000001</v>
      </c>
      <c r="Z12" s="52">
        <v>9.9489999999999998</v>
      </c>
      <c r="AA12" s="52">
        <v>10.629375967369494</v>
      </c>
      <c r="AB12" s="52">
        <v>1.3</v>
      </c>
      <c r="AC12" s="52">
        <v>10.84</v>
      </c>
    </row>
    <row r="13" spans="1:29">
      <c r="A13" s="6" t="s">
        <v>357</v>
      </c>
      <c r="B13" s="35">
        <v>301.19</v>
      </c>
      <c r="C13" s="35">
        <v>311</v>
      </c>
      <c r="D13" s="35">
        <v>248</v>
      </c>
      <c r="E13" s="35">
        <v>164.94</v>
      </c>
      <c r="F13" s="35">
        <v>205.07</v>
      </c>
      <c r="G13" s="35">
        <v>-18.13</v>
      </c>
      <c r="H13" s="35">
        <v>158</v>
      </c>
      <c r="I13" s="35">
        <v>119</v>
      </c>
      <c r="J13" s="35">
        <v>87.525000000000006</v>
      </c>
      <c r="K13" s="35">
        <v>180.53455029999981</v>
      </c>
      <c r="L13" s="35">
        <v>182.86799999999999</v>
      </c>
      <c r="M13" s="35">
        <v>140.65</v>
      </c>
      <c r="N13" s="35">
        <v>198.56584320000087</v>
      </c>
      <c r="O13" s="35">
        <v>230.86640859999892</v>
      </c>
      <c r="P13" s="35">
        <v>276.85038800000063</v>
      </c>
      <c r="Q13" s="35">
        <v>283.98357079999892</v>
      </c>
      <c r="R13" s="35">
        <v>300.61137970000027</v>
      </c>
      <c r="S13" s="35">
        <v>344.95854569999943</v>
      </c>
      <c r="T13" s="35">
        <v>247.465</v>
      </c>
      <c r="U13" s="35">
        <v>260.80900000000003</v>
      </c>
      <c r="V13" s="35">
        <v>270.75400000000002</v>
      </c>
      <c r="W13" s="35">
        <v>352.90499999999997</v>
      </c>
      <c r="X13" s="35">
        <v>267.71274909999909</v>
      </c>
      <c r="Y13" s="35">
        <v>339.18299999999999</v>
      </c>
      <c r="Z13" s="35">
        <v>305.762</v>
      </c>
      <c r="AA13" s="35">
        <v>339.60193099999987</v>
      </c>
      <c r="AB13" s="35">
        <v>271.39699999999999</v>
      </c>
      <c r="AC13" s="35">
        <v>334.41199999999998</v>
      </c>
    </row>
    <row r="14" spans="1:29" ht="17.25" customHeight="1">
      <c r="A14" s="6" t="s">
        <v>214</v>
      </c>
      <c r="B14" s="52">
        <v>13.08</v>
      </c>
      <c r="C14" s="52">
        <v>12.659392609246</v>
      </c>
      <c r="D14" s="52">
        <v>11.305468336894901</v>
      </c>
      <c r="E14" s="52">
        <v>7.07</v>
      </c>
      <c r="F14" s="52">
        <v>9.81</v>
      </c>
      <c r="G14" s="52">
        <v>-1.22</v>
      </c>
      <c r="H14" s="52">
        <v>9.0299999999999994</v>
      </c>
      <c r="I14" s="52">
        <v>6.1</v>
      </c>
      <c r="J14" s="52">
        <v>5.2690000000000001</v>
      </c>
      <c r="K14" s="52">
        <v>9.2209406309488191</v>
      </c>
      <c r="L14" s="52">
        <v>9.452</v>
      </c>
      <c r="M14" s="52">
        <v>6.0919999999999996</v>
      </c>
      <c r="N14" s="52">
        <v>7.9933398293155893</v>
      </c>
      <c r="O14" s="52">
        <v>8.4549988181804441</v>
      </c>
      <c r="P14" s="52">
        <v>9.9504715317701908</v>
      </c>
      <c r="Q14" s="52">
        <v>9.3419108772956267</v>
      </c>
      <c r="R14" s="52">
        <v>10.126844410987429</v>
      </c>
      <c r="S14" s="52">
        <v>10.940381548440042</v>
      </c>
      <c r="T14" s="52">
        <v>8.9930000000000003</v>
      </c>
      <c r="U14" s="52">
        <v>8.7680000000000007</v>
      </c>
      <c r="V14" s="52">
        <v>8.8629999999999995</v>
      </c>
      <c r="W14" s="52">
        <v>10.798</v>
      </c>
      <c r="X14" s="52">
        <v>9.1351578931606152</v>
      </c>
      <c r="Y14" s="52">
        <v>10.188000000000001</v>
      </c>
      <c r="Z14" s="52">
        <v>9.9489999999999998</v>
      </c>
      <c r="AA14" s="52">
        <v>10.629375967369496</v>
      </c>
      <c r="AB14" s="52">
        <v>9.6379999999999999</v>
      </c>
      <c r="AC14" s="52">
        <v>10.84</v>
      </c>
    </row>
    <row r="15" spans="1:29">
      <c r="A15" s="6" t="s">
        <v>51</v>
      </c>
      <c r="B15" s="35">
        <v>298.26</v>
      </c>
      <c r="C15" s="35">
        <v>399.92</v>
      </c>
      <c r="D15" s="35">
        <v>122.04</v>
      </c>
      <c r="E15" s="35">
        <v>157.46</v>
      </c>
      <c r="F15" s="35">
        <v>203.15</v>
      </c>
      <c r="G15" s="35">
        <v>-26.18</v>
      </c>
      <c r="H15" s="35">
        <v>72.56</v>
      </c>
      <c r="I15" s="35">
        <v>113</v>
      </c>
      <c r="J15" s="35">
        <v>83.192999999999998</v>
      </c>
      <c r="K15" s="35">
        <v>175.52675520000014</v>
      </c>
      <c r="L15" s="35">
        <v>177.744</v>
      </c>
      <c r="M15" s="35">
        <v>150.96299999999999</v>
      </c>
      <c r="N15" s="35">
        <v>203.1341614000001</v>
      </c>
      <c r="O15" s="35">
        <v>187.97901659999985</v>
      </c>
      <c r="P15" s="35">
        <v>255.18789460000121</v>
      </c>
      <c r="Q15" s="35">
        <v>248.46847719999914</v>
      </c>
      <c r="R15" s="35">
        <v>261.64565459999989</v>
      </c>
      <c r="S15" s="35">
        <v>321.06639949999908</v>
      </c>
      <c r="T15" s="35">
        <v>214.255</v>
      </c>
      <c r="U15" s="35">
        <v>236.37100000000001</v>
      </c>
      <c r="V15" s="35">
        <v>237.37899999999999</v>
      </c>
      <c r="W15" s="35">
        <v>313.02300000000002</v>
      </c>
      <c r="X15" s="35">
        <v>238.72066049999819</v>
      </c>
      <c r="Y15" s="35">
        <v>307.96499999999997</v>
      </c>
      <c r="Z15" s="35">
        <v>284.589</v>
      </c>
      <c r="AA15" s="35">
        <v>318.06947259999959</v>
      </c>
      <c r="AB15" s="35">
        <v>15.455</v>
      </c>
      <c r="AC15" s="35">
        <v>316.27499999999998</v>
      </c>
    </row>
    <row r="16" spans="1:29">
      <c r="A16" s="6" t="s">
        <v>26</v>
      </c>
      <c r="B16" s="35">
        <v>241.03</v>
      </c>
      <c r="C16" s="35">
        <v>125.73</v>
      </c>
      <c r="D16" s="35">
        <v>128.36000000000001</v>
      </c>
      <c r="E16" s="35">
        <v>168.35</v>
      </c>
      <c r="F16" s="35">
        <v>159.04</v>
      </c>
      <c r="G16" s="35">
        <v>-27.97</v>
      </c>
      <c r="H16" s="35">
        <v>76.73</v>
      </c>
      <c r="I16" s="35">
        <v>70</v>
      </c>
      <c r="J16" s="35">
        <v>55.395000000000003</v>
      </c>
      <c r="K16" s="35">
        <v>167.85207110000033</v>
      </c>
      <c r="L16" s="35">
        <v>135.01400000000001</v>
      </c>
      <c r="M16" s="35">
        <v>128.52699999999999</v>
      </c>
      <c r="N16" s="35">
        <v>154.95435449999985</v>
      </c>
      <c r="O16" s="35">
        <v>131.94518859999977</v>
      </c>
      <c r="P16" s="35">
        <v>195.16372320000167</v>
      </c>
      <c r="Q16" s="35">
        <v>204.04721629999935</v>
      </c>
      <c r="R16" s="35">
        <v>190.24821859999994</v>
      </c>
      <c r="S16" s="35">
        <v>256.8552761999992</v>
      </c>
      <c r="T16" s="35">
        <v>159.22800000000001</v>
      </c>
      <c r="U16" s="35">
        <v>168.22399999999999</v>
      </c>
      <c r="V16" s="35">
        <v>171.10300000000001</v>
      </c>
      <c r="W16" s="35">
        <v>230.05500000000001</v>
      </c>
      <c r="X16" s="35">
        <v>186.72770319999825</v>
      </c>
      <c r="Y16" s="35">
        <v>214.65299999999999</v>
      </c>
      <c r="Z16" s="35">
        <v>198.91399999999999</v>
      </c>
      <c r="AA16" s="35">
        <v>216.82698689999975</v>
      </c>
      <c r="AB16" s="35">
        <v>39.96</v>
      </c>
      <c r="AC16" s="35">
        <v>280.346</v>
      </c>
    </row>
    <row r="17" spans="1:29">
      <c r="A17" s="6" t="s">
        <v>184</v>
      </c>
      <c r="B17" s="35">
        <v>-22.14</v>
      </c>
      <c r="C17" s="35">
        <v>-25.49</v>
      </c>
      <c r="D17" s="35">
        <v>-77.72</v>
      </c>
      <c r="E17" s="35">
        <v>-131.69999999999999</v>
      </c>
      <c r="F17" s="35">
        <v>-104.01</v>
      </c>
      <c r="G17" s="35">
        <v>-43.34</v>
      </c>
      <c r="H17" s="35">
        <v>-57.42</v>
      </c>
      <c r="I17" s="35">
        <v>-68</v>
      </c>
      <c r="J17" s="35">
        <v>-33.665999999999997</v>
      </c>
      <c r="K17" s="35">
        <v>-19.553512600000001</v>
      </c>
      <c r="L17" s="35">
        <v>-22.216999999999999</v>
      </c>
      <c r="M17" s="35">
        <v>-83.941999999999993</v>
      </c>
      <c r="N17" s="35">
        <v>-17.8252825</v>
      </c>
      <c r="O17" s="35">
        <v>-21.954152700000002</v>
      </c>
      <c r="P17" s="35">
        <v>-23.541724500000001</v>
      </c>
      <c r="Q17" s="35">
        <v>-75.618105699999973</v>
      </c>
      <c r="R17" s="35">
        <v>-17.637571699999999</v>
      </c>
      <c r="S17" s="35">
        <v>-30.113885800000002</v>
      </c>
      <c r="T17" s="35">
        <v>-55.718000000000004</v>
      </c>
      <c r="U17" s="35">
        <v>-87.164000000000001</v>
      </c>
      <c r="V17" s="35">
        <v>-29.129000000000001</v>
      </c>
      <c r="W17" s="35">
        <v>-76.393000000000001</v>
      </c>
      <c r="X17" s="35">
        <v>-40.757262799999999</v>
      </c>
      <c r="Y17" s="35">
        <v>-169.68799999999999</v>
      </c>
      <c r="Z17" s="35">
        <v>-49.250999999999998</v>
      </c>
      <c r="AA17" s="35">
        <v>-73.010775599999988</v>
      </c>
      <c r="AB17" s="35">
        <v>-51.514000000000003</v>
      </c>
      <c r="AC17" s="35">
        <v>-189.559</v>
      </c>
    </row>
    <row r="18" spans="1:29">
      <c r="A18" s="6" t="s">
        <v>7</v>
      </c>
      <c r="B18" s="35">
        <v>216.95</v>
      </c>
      <c r="C18" s="35">
        <v>431.6</v>
      </c>
      <c r="D18" s="35">
        <v>134.38999999999999</v>
      </c>
      <c r="E18" s="35">
        <v>355.17</v>
      </c>
      <c r="F18" s="35">
        <v>16.09</v>
      </c>
      <c r="G18" s="35">
        <v>30.64</v>
      </c>
      <c r="H18" s="35">
        <v>62.69</v>
      </c>
      <c r="I18" s="35">
        <v>460</v>
      </c>
      <c r="J18" s="35">
        <v>23.210999999999999</v>
      </c>
      <c r="K18" s="35">
        <v>222.74947229999981</v>
      </c>
      <c r="L18" s="35">
        <v>411.53399999999999</v>
      </c>
      <c r="M18" s="35">
        <v>458.74900000000002</v>
      </c>
      <c r="N18" s="35">
        <v>-41.626114599999184</v>
      </c>
      <c r="O18" s="35">
        <v>87.786794499999317</v>
      </c>
      <c r="P18" s="35">
        <v>56.143560800000628</v>
      </c>
      <c r="Q18" s="35">
        <v>533.34063209999874</v>
      </c>
      <c r="R18" s="35">
        <v>87.137303700000274</v>
      </c>
      <c r="S18" s="35">
        <v>461.64994539999947</v>
      </c>
      <c r="T18" s="35">
        <v>333.48</v>
      </c>
      <c r="U18" s="35">
        <v>570.40099999999995</v>
      </c>
      <c r="V18" s="35">
        <v>183.46199999999999</v>
      </c>
      <c r="W18" s="35">
        <v>392.31</v>
      </c>
      <c r="X18" s="35">
        <v>440.58007929999911</v>
      </c>
      <c r="Y18" s="35">
        <v>531.64200000000005</v>
      </c>
      <c r="Z18" s="35">
        <v>174.57599999999999</v>
      </c>
      <c r="AA18" s="35">
        <v>304.83094439999996</v>
      </c>
      <c r="AB18" s="35">
        <v>401.70299999999997</v>
      </c>
      <c r="AC18" s="35">
        <v>422</v>
      </c>
    </row>
    <row r="19" spans="1:29">
      <c r="A19" s="6" t="s">
        <v>212</v>
      </c>
      <c r="B19" s="75">
        <v>0.84</v>
      </c>
      <c r="C19" s="75">
        <v>0.44</v>
      </c>
      <c r="D19" s="75">
        <v>0.45</v>
      </c>
      <c r="E19" s="75">
        <v>0.59</v>
      </c>
      <c r="F19" s="75">
        <v>0.55000000000000004</v>
      </c>
      <c r="G19" s="75">
        <v>-0.1</v>
      </c>
      <c r="H19" s="75">
        <v>0.27</v>
      </c>
      <c r="I19" s="75">
        <v>0.24</v>
      </c>
      <c r="J19" s="75">
        <v>0.193</v>
      </c>
      <c r="K19" s="75">
        <v>0.58404161588768444</v>
      </c>
      <c r="L19" s="75">
        <v>0.47</v>
      </c>
      <c r="M19" s="75">
        <v>0.44700000000000001</v>
      </c>
      <c r="N19" s="75">
        <v>0.53916398527544396</v>
      </c>
      <c r="O19" s="75">
        <v>0.45910354667377307</v>
      </c>
      <c r="P19" s="75">
        <v>0.67907256379623149</v>
      </c>
      <c r="Q19" s="75">
        <v>0.70998269574068407</v>
      </c>
      <c r="R19" s="75">
        <v>0.66196905574492804</v>
      </c>
      <c r="S19" s="75">
        <v>0.89372844539851948</v>
      </c>
      <c r="T19" s="75">
        <v>0.55400000000000005</v>
      </c>
      <c r="U19" s="75">
        <v>0.58499999999999996</v>
      </c>
      <c r="V19" s="75">
        <v>0.59499999999999997</v>
      </c>
      <c r="W19" s="75">
        <v>0.8</v>
      </c>
      <c r="X19" s="75">
        <v>0.64971941539495193</v>
      </c>
      <c r="Y19" s="75">
        <v>0.747</v>
      </c>
      <c r="Z19" s="75">
        <v>0.69199999999999995</v>
      </c>
      <c r="AA19" s="75">
        <v>0.75444993301088614</v>
      </c>
      <c r="AB19" s="75">
        <v>0.13900000000000001</v>
      </c>
      <c r="AC19" s="75">
        <v>0.97499999999999998</v>
      </c>
    </row>
    <row r="20" spans="1:29">
      <c r="A20" s="6" t="s">
        <v>8</v>
      </c>
      <c r="B20" s="47" t="s">
        <v>341</v>
      </c>
      <c r="C20" s="47" t="s">
        <v>341</v>
      </c>
      <c r="D20" s="47" t="s">
        <v>341</v>
      </c>
      <c r="E20" s="47" t="s">
        <v>341</v>
      </c>
      <c r="F20" s="47" t="s">
        <v>341</v>
      </c>
      <c r="G20" s="47" t="s">
        <v>341</v>
      </c>
      <c r="H20" s="47" t="s">
        <v>341</v>
      </c>
      <c r="I20" s="47" t="s">
        <v>341</v>
      </c>
      <c r="J20" s="47" t="s">
        <v>341</v>
      </c>
      <c r="K20" s="47" t="s">
        <v>341</v>
      </c>
      <c r="L20" s="47" t="s">
        <v>341</v>
      </c>
      <c r="M20" s="47" t="s">
        <v>375</v>
      </c>
      <c r="N20" s="47" t="s">
        <v>341</v>
      </c>
      <c r="O20" s="47" t="s">
        <v>341</v>
      </c>
      <c r="P20" s="47" t="s">
        <v>341</v>
      </c>
      <c r="Q20" s="47" t="s">
        <v>341</v>
      </c>
      <c r="R20" s="47" t="s">
        <v>341</v>
      </c>
      <c r="S20" s="47" t="s">
        <v>341</v>
      </c>
      <c r="T20" s="47" t="s">
        <v>341</v>
      </c>
      <c r="U20" s="47" t="s">
        <v>341</v>
      </c>
      <c r="V20" s="47" t="s">
        <v>341</v>
      </c>
      <c r="W20" s="47" t="s">
        <v>341</v>
      </c>
      <c r="X20" s="47" t="s">
        <v>341</v>
      </c>
      <c r="Y20" s="47" t="s">
        <v>341</v>
      </c>
      <c r="Z20" s="47" t="s">
        <v>341</v>
      </c>
      <c r="AA20" s="47" t="s">
        <v>341</v>
      </c>
      <c r="AB20" s="47" t="s">
        <v>341</v>
      </c>
      <c r="AC20" s="47" t="s">
        <v>341</v>
      </c>
    </row>
    <row r="21" spans="1:29">
      <c r="A21" s="6" t="s">
        <v>209</v>
      </c>
      <c r="B21" s="47" t="s">
        <v>341</v>
      </c>
      <c r="C21" s="47" t="s">
        <v>341</v>
      </c>
      <c r="D21" s="47" t="s">
        <v>341</v>
      </c>
      <c r="E21" s="47" t="s">
        <v>341</v>
      </c>
      <c r="F21" s="47" t="s">
        <v>341</v>
      </c>
      <c r="G21" s="47" t="s">
        <v>341</v>
      </c>
      <c r="H21" s="47" t="s">
        <v>341</v>
      </c>
      <c r="I21" s="47" t="s">
        <v>341</v>
      </c>
      <c r="J21" s="47" t="s">
        <v>341</v>
      </c>
      <c r="K21" s="47" t="s">
        <v>341</v>
      </c>
      <c r="L21" s="47" t="s">
        <v>341</v>
      </c>
      <c r="M21" s="47" t="s">
        <v>375</v>
      </c>
      <c r="N21" s="47" t="s">
        <v>341</v>
      </c>
      <c r="O21" s="47" t="s">
        <v>341</v>
      </c>
      <c r="P21" s="47" t="s">
        <v>341</v>
      </c>
      <c r="Q21" s="47" t="s">
        <v>341</v>
      </c>
      <c r="R21" s="47" t="s">
        <v>341</v>
      </c>
      <c r="S21" s="47" t="s">
        <v>341</v>
      </c>
      <c r="T21" s="47" t="s">
        <v>341</v>
      </c>
      <c r="U21" s="47" t="s">
        <v>341</v>
      </c>
      <c r="V21" s="47" t="s">
        <v>341</v>
      </c>
      <c r="W21" s="47" t="s">
        <v>341</v>
      </c>
      <c r="X21" s="47" t="s">
        <v>341</v>
      </c>
      <c r="Y21" s="47" t="s">
        <v>341</v>
      </c>
      <c r="Z21" s="47" t="s">
        <v>341</v>
      </c>
      <c r="AA21" s="47" t="s">
        <v>341</v>
      </c>
      <c r="AB21" s="47" t="s">
        <v>341</v>
      </c>
      <c r="AC21" s="47" t="s">
        <v>341</v>
      </c>
    </row>
    <row r="22" spans="1:29">
      <c r="A22" s="6" t="s">
        <v>205</v>
      </c>
      <c r="B22" s="47" t="s">
        <v>341</v>
      </c>
      <c r="C22" s="47" t="s">
        <v>341</v>
      </c>
      <c r="D22" s="47" t="s">
        <v>341</v>
      </c>
      <c r="E22" s="47" t="s">
        <v>341</v>
      </c>
      <c r="F22" s="47" t="s">
        <v>341</v>
      </c>
      <c r="G22" s="47" t="s">
        <v>341</v>
      </c>
      <c r="H22" s="47" t="s">
        <v>341</v>
      </c>
      <c r="I22" s="47" t="s">
        <v>341</v>
      </c>
      <c r="J22" s="47" t="s">
        <v>341</v>
      </c>
      <c r="K22" s="47" t="s">
        <v>341</v>
      </c>
      <c r="L22" s="47" t="s">
        <v>341</v>
      </c>
      <c r="M22" s="47" t="s">
        <v>375</v>
      </c>
      <c r="N22" s="47" t="s">
        <v>341</v>
      </c>
      <c r="O22" s="47" t="s">
        <v>341</v>
      </c>
      <c r="P22" s="47" t="s">
        <v>341</v>
      </c>
      <c r="Q22" s="47" t="s">
        <v>341</v>
      </c>
      <c r="R22" s="47" t="s">
        <v>341</v>
      </c>
      <c r="S22" s="47" t="s">
        <v>341</v>
      </c>
      <c r="T22" s="47" t="s">
        <v>341</v>
      </c>
      <c r="U22" s="47" t="s">
        <v>341</v>
      </c>
      <c r="V22" s="47" t="s">
        <v>341</v>
      </c>
      <c r="W22" s="47" t="s">
        <v>341</v>
      </c>
      <c r="X22" s="47" t="s">
        <v>341</v>
      </c>
      <c r="Y22" s="47" t="s">
        <v>341</v>
      </c>
      <c r="Z22" s="47" t="s">
        <v>341</v>
      </c>
      <c r="AA22" s="47" t="s">
        <v>341</v>
      </c>
      <c r="AB22" s="47" t="s">
        <v>341</v>
      </c>
      <c r="AC22" s="47" t="s">
        <v>341</v>
      </c>
    </row>
    <row r="23" spans="1:29">
      <c r="A23" s="6" t="s">
        <v>206</v>
      </c>
      <c r="B23" s="47" t="s">
        <v>341</v>
      </c>
      <c r="C23" s="47" t="s">
        <v>341</v>
      </c>
      <c r="D23" s="47" t="s">
        <v>341</v>
      </c>
      <c r="E23" s="47" t="s">
        <v>341</v>
      </c>
      <c r="F23" s="47" t="s">
        <v>341</v>
      </c>
      <c r="G23" s="47" t="s">
        <v>341</v>
      </c>
      <c r="H23" s="47" t="s">
        <v>341</v>
      </c>
      <c r="I23" s="47" t="s">
        <v>341</v>
      </c>
      <c r="J23" s="47" t="s">
        <v>341</v>
      </c>
      <c r="K23" s="47" t="s">
        <v>341</v>
      </c>
      <c r="L23" s="47" t="s">
        <v>341</v>
      </c>
      <c r="M23" s="47" t="s">
        <v>375</v>
      </c>
      <c r="N23" s="47" t="s">
        <v>341</v>
      </c>
      <c r="O23" s="47" t="s">
        <v>341</v>
      </c>
      <c r="P23" s="47" t="s">
        <v>341</v>
      </c>
      <c r="Q23" s="47" t="s">
        <v>341</v>
      </c>
      <c r="R23" s="47" t="s">
        <v>341</v>
      </c>
      <c r="S23" s="47" t="s">
        <v>341</v>
      </c>
      <c r="T23" s="47" t="s">
        <v>341</v>
      </c>
      <c r="U23" s="47" t="s">
        <v>341</v>
      </c>
      <c r="V23" s="47" t="s">
        <v>341</v>
      </c>
      <c r="W23" s="47" t="s">
        <v>341</v>
      </c>
      <c r="X23" s="47" t="s">
        <v>341</v>
      </c>
      <c r="Y23" s="47" t="s">
        <v>341</v>
      </c>
      <c r="Z23" s="47" t="s">
        <v>341</v>
      </c>
      <c r="AA23" s="47" t="s">
        <v>341</v>
      </c>
      <c r="AB23" s="47" t="s">
        <v>341</v>
      </c>
      <c r="AC23" s="47" t="s">
        <v>341</v>
      </c>
    </row>
    <row r="24" spans="1:29">
      <c r="A24" s="6" t="s">
        <v>421</v>
      </c>
      <c r="B24" s="47" t="s">
        <v>341</v>
      </c>
      <c r="C24" s="47" t="s">
        <v>341</v>
      </c>
      <c r="D24" s="47" t="s">
        <v>341</v>
      </c>
      <c r="E24" s="47" t="s">
        <v>341</v>
      </c>
      <c r="F24" s="47" t="s">
        <v>341</v>
      </c>
      <c r="G24" s="47" t="s">
        <v>341</v>
      </c>
      <c r="H24" s="47" t="s">
        <v>341</v>
      </c>
      <c r="I24" s="47" t="s">
        <v>341</v>
      </c>
      <c r="J24" s="47" t="s">
        <v>341</v>
      </c>
      <c r="K24" s="47" t="s">
        <v>341</v>
      </c>
      <c r="L24" s="47" t="s">
        <v>341</v>
      </c>
      <c r="M24" s="47" t="s">
        <v>375</v>
      </c>
      <c r="N24" s="47" t="s">
        <v>341</v>
      </c>
      <c r="O24" s="47" t="s">
        <v>341</v>
      </c>
      <c r="P24" s="47" t="s">
        <v>341</v>
      </c>
      <c r="Q24" s="47" t="s">
        <v>341</v>
      </c>
      <c r="R24" s="47" t="s">
        <v>341</v>
      </c>
      <c r="S24" s="47" t="s">
        <v>341</v>
      </c>
      <c r="T24" s="47" t="s">
        <v>341</v>
      </c>
      <c r="U24" s="47" t="s">
        <v>341</v>
      </c>
      <c r="V24" s="47" t="s">
        <v>341</v>
      </c>
      <c r="W24" s="47" t="s">
        <v>341</v>
      </c>
      <c r="X24" s="47" t="s">
        <v>341</v>
      </c>
      <c r="Y24" s="47" t="s">
        <v>341</v>
      </c>
      <c r="Z24" s="47" t="s">
        <v>341</v>
      </c>
      <c r="AA24" s="47" t="s">
        <v>341</v>
      </c>
      <c r="AB24" s="47" t="s">
        <v>341</v>
      </c>
      <c r="AC24" s="47" t="s">
        <v>341</v>
      </c>
    </row>
    <row r="25" spans="1:29">
      <c r="A25" s="6" t="s">
        <v>444</v>
      </c>
      <c r="B25" s="47" t="s">
        <v>341</v>
      </c>
      <c r="C25" s="47" t="s">
        <v>341</v>
      </c>
      <c r="D25" s="47" t="s">
        <v>341</v>
      </c>
      <c r="E25" s="47" t="s">
        <v>341</v>
      </c>
      <c r="F25" s="47" t="s">
        <v>341</v>
      </c>
      <c r="G25" s="47" t="s">
        <v>341</v>
      </c>
      <c r="H25" s="47" t="s">
        <v>341</v>
      </c>
      <c r="I25" s="47" t="s">
        <v>341</v>
      </c>
      <c r="J25" s="47" t="s">
        <v>341</v>
      </c>
      <c r="K25" s="47" t="s">
        <v>341</v>
      </c>
      <c r="L25" s="47" t="s">
        <v>341</v>
      </c>
      <c r="M25" s="47" t="s">
        <v>375</v>
      </c>
      <c r="N25" s="47" t="s">
        <v>341</v>
      </c>
      <c r="O25" s="47" t="s">
        <v>341</v>
      </c>
      <c r="P25" s="47" t="s">
        <v>341</v>
      </c>
      <c r="Q25" s="47" t="s">
        <v>341</v>
      </c>
      <c r="R25" s="47" t="s">
        <v>341</v>
      </c>
      <c r="S25" s="47" t="s">
        <v>341</v>
      </c>
      <c r="T25" s="47" t="s">
        <v>341</v>
      </c>
      <c r="U25" s="47" t="s">
        <v>341</v>
      </c>
      <c r="V25" s="47" t="s">
        <v>341</v>
      </c>
      <c r="W25" s="47" t="s">
        <v>341</v>
      </c>
      <c r="X25" s="47" t="s">
        <v>341</v>
      </c>
      <c r="Y25" s="47" t="s">
        <v>341</v>
      </c>
      <c r="Z25" s="47" t="s">
        <v>341</v>
      </c>
      <c r="AA25" s="47" t="s">
        <v>341</v>
      </c>
      <c r="AB25" s="47" t="s">
        <v>341</v>
      </c>
      <c r="AC25" s="47" t="s">
        <v>341</v>
      </c>
    </row>
    <row r="26" spans="1:29">
      <c r="A26" s="6" t="s">
        <v>207</v>
      </c>
      <c r="B26" s="52">
        <v>287.39999999999998</v>
      </c>
      <c r="C26" s="52">
        <v>287.39999999999998</v>
      </c>
      <c r="D26" s="52">
        <v>287.39999999999998</v>
      </c>
      <c r="E26" s="52">
        <v>287.39999999999998</v>
      </c>
      <c r="F26" s="52">
        <v>287.39999999999998</v>
      </c>
      <c r="G26" s="52">
        <v>287.39999999999998</v>
      </c>
      <c r="H26" s="52">
        <v>287.39999999999998</v>
      </c>
      <c r="I26" s="52">
        <v>287.39999999999998</v>
      </c>
      <c r="J26" s="52">
        <v>287.39999999999998</v>
      </c>
      <c r="K26" s="52">
        <v>287.39744999999999</v>
      </c>
      <c r="L26" s="52">
        <v>287.39699999999999</v>
      </c>
      <c r="M26" s="52">
        <v>287.39699999999999</v>
      </c>
      <c r="N26" s="52">
        <v>287.39744999999999</v>
      </c>
      <c r="O26" s="52">
        <v>287.39744999999999</v>
      </c>
      <c r="P26" s="52">
        <v>287.39744999999999</v>
      </c>
      <c r="Q26" s="52">
        <v>287.39744999999999</v>
      </c>
      <c r="R26" s="52">
        <v>287.39744999999999</v>
      </c>
      <c r="S26" s="52">
        <v>287.39744999999999</v>
      </c>
      <c r="T26" s="52">
        <v>287.39699999999999</v>
      </c>
      <c r="U26" s="52">
        <v>287.39699999999999</v>
      </c>
      <c r="V26" s="52">
        <v>287.39699999999999</v>
      </c>
      <c r="W26" s="52">
        <v>287.39699999999999</v>
      </c>
      <c r="X26" s="52">
        <v>287.39744999999999</v>
      </c>
      <c r="Y26" s="52">
        <v>287.39699999999999</v>
      </c>
      <c r="Z26" s="52">
        <v>287.39699999999999</v>
      </c>
      <c r="AA26" s="52">
        <v>287.39744999999999</v>
      </c>
      <c r="AB26" s="52">
        <v>287.39699999999999</v>
      </c>
      <c r="AC26" s="52">
        <v>287.39699999999999</v>
      </c>
    </row>
    <row r="27" spans="1:29">
      <c r="A27" s="6" t="s">
        <v>208</v>
      </c>
      <c r="B27" s="35">
        <v>3557.93</v>
      </c>
      <c r="C27" s="35">
        <v>3565</v>
      </c>
      <c r="D27" s="35">
        <v>3709.8</v>
      </c>
      <c r="E27" s="35">
        <v>3623.95</v>
      </c>
      <c r="F27" s="35">
        <v>3608</v>
      </c>
      <c r="G27" s="35">
        <v>3591</v>
      </c>
      <c r="H27" s="35">
        <v>3520</v>
      </c>
      <c r="I27" s="35">
        <v>3515</v>
      </c>
      <c r="J27" s="35">
        <v>3436.9929999999999</v>
      </c>
      <c r="K27" s="35">
        <v>3406.9706000000001</v>
      </c>
      <c r="L27" s="35">
        <v>3407.971</v>
      </c>
      <c r="M27" s="35">
        <v>3972.971</v>
      </c>
      <c r="N27" s="35">
        <v>3981.5</v>
      </c>
      <c r="O27" s="35">
        <v>3973</v>
      </c>
      <c r="P27" s="35">
        <v>4030.3555000000001</v>
      </c>
      <c r="Q27" s="35">
        <v>4022</v>
      </c>
      <c r="R27" s="35">
        <v>3999</v>
      </c>
      <c r="S27" s="35">
        <v>3987</v>
      </c>
      <c r="T27" s="35">
        <v>3953</v>
      </c>
      <c r="U27" s="35">
        <v>3978</v>
      </c>
      <c r="V27" s="35">
        <v>4329</v>
      </c>
      <c r="W27" s="35">
        <v>4365</v>
      </c>
      <c r="X27" s="35">
        <v>4369.6000000000004</v>
      </c>
      <c r="Y27" s="35">
        <v>4316.5</v>
      </c>
      <c r="Z27" s="35">
        <v>4370.5</v>
      </c>
      <c r="AA27" s="35">
        <v>4307</v>
      </c>
      <c r="AB27" s="35">
        <v>4292.01</v>
      </c>
      <c r="AC27" s="35">
        <v>4267.8999999999996</v>
      </c>
    </row>
    <row r="29" spans="1:29">
      <c r="A29" s="6" t="s">
        <v>211</v>
      </c>
    </row>
    <row r="30" spans="1:29">
      <c r="A30" s="6" t="s">
        <v>210</v>
      </c>
    </row>
  </sheetData>
  <hyperlinks>
    <hyperlink ref="A2" location="Content!A1" display="Back to Content" xr:uid="{00000000-0004-0000-05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30"/>
  <sheetViews>
    <sheetView zoomScale="90" zoomScaleNormal="90" workbookViewId="0">
      <pane xSplit="1" ySplit="4" topLeftCell="S5" activePane="bottomRight" state="frozen"/>
      <selection activeCell="B1" sqref="B1"/>
      <selection pane="topRight" activeCell="B1" sqref="B1"/>
      <selection pane="bottomLeft" activeCell="B1" sqref="B1"/>
      <selection pane="bottomRight" activeCell="AE3" sqref="AE3"/>
    </sheetView>
  </sheetViews>
  <sheetFormatPr defaultRowHeight="14.5"/>
  <cols>
    <col min="1" max="1" width="50.7265625" style="6" customWidth="1"/>
    <col min="2" max="3" width="9.1796875" style="6" customWidth="1"/>
    <col min="7" max="7" width="9.1796875" customWidth="1"/>
    <col min="11" max="11" width="9.453125" customWidth="1"/>
  </cols>
  <sheetData>
    <row r="1" spans="1:31">
      <c r="A1" s="7" t="s">
        <v>269</v>
      </c>
      <c r="B1" s="7"/>
      <c r="C1" s="7"/>
    </row>
    <row r="2" spans="1:31">
      <c r="A2" s="60" t="s">
        <v>202</v>
      </c>
      <c r="B2" s="60"/>
      <c r="C2" s="60"/>
    </row>
    <row r="3" spans="1:31">
      <c r="A3" s="60"/>
      <c r="B3" s="60"/>
      <c r="C3" s="60"/>
    </row>
    <row r="4" spans="1:31" ht="29">
      <c r="A4" s="8" t="s">
        <v>203</v>
      </c>
      <c r="B4" s="70" t="s">
        <v>246</v>
      </c>
      <c r="C4" s="70" t="s">
        <v>247</v>
      </c>
      <c r="D4" s="70" t="s">
        <v>241</v>
      </c>
      <c r="E4" s="70" t="s">
        <v>242</v>
      </c>
      <c r="F4" s="70" t="s">
        <v>243</v>
      </c>
      <c r="G4" s="70" t="s">
        <v>248</v>
      </c>
      <c r="H4" s="70" t="s">
        <v>244</v>
      </c>
      <c r="I4" s="70" t="s">
        <v>245</v>
      </c>
      <c r="J4" s="70" t="s">
        <v>290</v>
      </c>
      <c r="K4" s="70" t="s">
        <v>339</v>
      </c>
      <c r="L4" s="70" t="s">
        <v>355</v>
      </c>
      <c r="M4" s="70" t="s">
        <v>360</v>
      </c>
      <c r="N4" s="70" t="s">
        <v>369</v>
      </c>
      <c r="O4" s="70" t="s">
        <v>374</v>
      </c>
      <c r="P4" s="70" t="s">
        <v>378</v>
      </c>
      <c r="Q4" s="70" t="s">
        <v>383</v>
      </c>
      <c r="R4" s="70" t="s">
        <v>386</v>
      </c>
      <c r="S4" s="70" t="s">
        <v>402</v>
      </c>
      <c r="T4" s="70" t="s">
        <v>407</v>
      </c>
      <c r="U4" s="70" t="s">
        <v>410</v>
      </c>
      <c r="V4" s="70" t="s">
        <v>414</v>
      </c>
      <c r="W4" s="70" t="s">
        <v>417</v>
      </c>
      <c r="X4" s="70" t="s">
        <v>457</v>
      </c>
      <c r="Y4" s="73" t="s">
        <v>462</v>
      </c>
      <c r="Z4" s="70" t="s">
        <v>467</v>
      </c>
      <c r="AA4" s="70" t="s">
        <v>470</v>
      </c>
      <c r="AB4" s="70" t="s">
        <v>474</v>
      </c>
      <c r="AC4" s="73" t="s">
        <v>479</v>
      </c>
      <c r="AD4" s="70" t="s">
        <v>482</v>
      </c>
      <c r="AE4" s="70" t="s">
        <v>485</v>
      </c>
    </row>
    <row r="5" spans="1:31">
      <c r="A5" s="6" t="s">
        <v>12</v>
      </c>
      <c r="B5" s="53">
        <v>7723.24</v>
      </c>
      <c r="C5" s="53">
        <v>8665.65</v>
      </c>
      <c r="D5" s="35">
        <v>2301.9899999999998</v>
      </c>
      <c r="E5" s="35">
        <v>4756.87</v>
      </c>
      <c r="F5" s="35">
        <v>6946.49</v>
      </c>
      <c r="G5" s="35">
        <v>9280.94</v>
      </c>
      <c r="H5" s="35">
        <v>2090.8200000000002</v>
      </c>
      <c r="I5" s="35">
        <v>3579.87</v>
      </c>
      <c r="J5" s="35">
        <v>5327.8</v>
      </c>
      <c r="K5" s="35">
        <v>7263</v>
      </c>
      <c r="L5" s="35">
        <v>1660.9970000000001</v>
      </c>
      <c r="M5" s="35">
        <v>3618.8729601999999</v>
      </c>
      <c r="N5" s="35">
        <v>5553.6239999999998</v>
      </c>
      <c r="O5" s="35">
        <v>7862.2740000000003</v>
      </c>
      <c r="P5" s="35">
        <v>2484.1411405000003</v>
      </c>
      <c r="Q5" s="35">
        <v>5214.6726705999999</v>
      </c>
      <c r="R5" s="35">
        <v>7996.9567776000004</v>
      </c>
      <c r="S5" s="35">
        <v>11036.844168199999</v>
      </c>
      <c r="T5" s="35">
        <v>2968.4605342</v>
      </c>
      <c r="U5" s="35">
        <v>6121.5365413999998</v>
      </c>
      <c r="V5" s="35">
        <v>8873.2929999999997</v>
      </c>
      <c r="W5" s="35">
        <v>11847.731</v>
      </c>
      <c r="X5" s="35">
        <v>3054.8470000000002</v>
      </c>
      <c r="Y5" s="35">
        <v>6323.2259999999997</v>
      </c>
      <c r="Z5" s="35">
        <v>9253.8019713999984</v>
      </c>
      <c r="AA5" s="35">
        <v>12583.058000000001</v>
      </c>
      <c r="AB5" s="35">
        <v>3073.415</v>
      </c>
      <c r="AC5" s="35">
        <v>6268.3521793</v>
      </c>
      <c r="AD5" s="35">
        <v>9084.3809999999994</v>
      </c>
      <c r="AE5" s="35">
        <v>12169.305</v>
      </c>
    </row>
    <row r="6" spans="1:31">
      <c r="A6" s="6" t="s">
        <v>204</v>
      </c>
      <c r="B6" s="52">
        <v>5.6130000000000004</v>
      </c>
      <c r="C6" s="52">
        <v>4.1120000000000001</v>
      </c>
      <c r="D6" s="52">
        <v>9.42</v>
      </c>
      <c r="E6" s="52">
        <v>5.57</v>
      </c>
      <c r="F6" s="52">
        <v>1.91</v>
      </c>
      <c r="G6" s="52">
        <v>-0.28000000000000003</v>
      </c>
      <c r="H6" s="52">
        <v>-13.749000000000001</v>
      </c>
      <c r="I6" s="52">
        <v>-27.12</v>
      </c>
      <c r="J6" s="52">
        <v>-23.47</v>
      </c>
      <c r="K6" s="52">
        <v>-21</v>
      </c>
      <c r="L6" s="52">
        <v>-15.3</v>
      </c>
      <c r="M6" s="52">
        <v>7.2350000000000003</v>
      </c>
      <c r="N6" s="52">
        <v>9.1240000000000006</v>
      </c>
      <c r="O6" s="52">
        <v>10.553000000000001</v>
      </c>
      <c r="P6" s="52">
        <v>25.486999999999998</v>
      </c>
      <c r="Q6" s="52">
        <v>19.831</v>
      </c>
      <c r="R6" s="52">
        <v>18.370999999999999</v>
      </c>
      <c r="S6" s="52">
        <v>16.891999999999999</v>
      </c>
      <c r="T6" s="52">
        <v>12.747999999999999</v>
      </c>
      <c r="U6" s="52">
        <v>10.4</v>
      </c>
      <c r="V6" s="52">
        <v>4.9619999999999997</v>
      </c>
      <c r="W6" s="52">
        <v>2.581</v>
      </c>
      <c r="X6" s="52">
        <v>-4.3369999999999997</v>
      </c>
      <c r="Y6" s="52">
        <v>-2.4580000000000002</v>
      </c>
      <c r="Z6" s="52">
        <v>-1.2450000000000001</v>
      </c>
      <c r="AA6" s="52">
        <v>-0.123</v>
      </c>
      <c r="AB6" s="52">
        <v>-0.35899999999999999</v>
      </c>
      <c r="AC6" s="52">
        <v>1.0489999999999999</v>
      </c>
      <c r="AD6" s="52">
        <v>0.92900000000000005</v>
      </c>
      <c r="AE6" s="52">
        <v>0.52300000000000002</v>
      </c>
    </row>
    <row r="7" spans="1:31">
      <c r="A7" s="6" t="s">
        <v>2</v>
      </c>
      <c r="B7" s="53">
        <v>1097.7</v>
      </c>
      <c r="C7" s="53">
        <v>1188.1400000000001</v>
      </c>
      <c r="D7" s="35">
        <v>315.73</v>
      </c>
      <c r="E7" s="35">
        <v>733.24</v>
      </c>
      <c r="F7" s="35">
        <v>876.93</v>
      </c>
      <c r="G7" s="35">
        <v>1058.0899999999999</v>
      </c>
      <c r="H7" s="35">
        <v>221.05</v>
      </c>
      <c r="I7" s="35">
        <v>217.45</v>
      </c>
      <c r="J7" s="35">
        <v>313.38</v>
      </c>
      <c r="K7" s="35">
        <v>456</v>
      </c>
      <c r="L7" s="35">
        <v>103.381</v>
      </c>
      <c r="M7" s="35">
        <v>300.26331659999914</v>
      </c>
      <c r="N7" s="35">
        <v>499.13299999999998</v>
      </c>
      <c r="O7" s="35">
        <v>663.48099999999999</v>
      </c>
      <c r="P7" s="35">
        <v>235.95041320000018</v>
      </c>
      <c r="Q7" s="35">
        <v>469.23302700000073</v>
      </c>
      <c r="R7" s="35">
        <v>786.44912140000099</v>
      </c>
      <c r="S7" s="35">
        <v>1110.7057459000018</v>
      </c>
      <c r="T7" s="35">
        <v>339.72733629999982</v>
      </c>
      <c r="U7" s="35">
        <v>724.98480039999902</v>
      </c>
      <c r="V7" s="35">
        <v>1014.943</v>
      </c>
      <c r="W7" s="35">
        <v>1316.509</v>
      </c>
      <c r="X7" s="35">
        <v>325.65899999999999</v>
      </c>
      <c r="Y7" s="35">
        <v>735.53300000000002</v>
      </c>
      <c r="Z7" s="35">
        <v>1061.0309907999965</v>
      </c>
      <c r="AA7" s="35">
        <v>1460.6179999999999</v>
      </c>
      <c r="AB7" s="35">
        <v>363.3</v>
      </c>
      <c r="AC7" s="35">
        <v>755.46123850000049</v>
      </c>
      <c r="AD7" s="35">
        <v>847.80700000000002</v>
      </c>
      <c r="AE7" s="35">
        <v>1235.375</v>
      </c>
    </row>
    <row r="8" spans="1:31">
      <c r="A8" s="6" t="s">
        <v>55</v>
      </c>
      <c r="B8" s="94">
        <v>14.21</v>
      </c>
      <c r="C8" s="94">
        <v>13.71</v>
      </c>
      <c r="D8" s="52">
        <v>13.72</v>
      </c>
      <c r="E8" s="52">
        <v>15.41</v>
      </c>
      <c r="F8" s="52">
        <v>12.62</v>
      </c>
      <c r="G8" s="52">
        <v>11.4</v>
      </c>
      <c r="H8" s="52">
        <v>10.57</v>
      </c>
      <c r="I8" s="52">
        <v>6.07</v>
      </c>
      <c r="J8" s="52">
        <v>5.88</v>
      </c>
      <c r="K8" s="52">
        <v>6.3</v>
      </c>
      <c r="L8" s="52">
        <v>6.2240000000000002</v>
      </c>
      <c r="M8" s="52">
        <v>8.2971499663642696</v>
      </c>
      <c r="N8" s="52">
        <v>8.9879999999999995</v>
      </c>
      <c r="O8" s="52">
        <v>8.4390000000000001</v>
      </c>
      <c r="P8" s="52">
        <v>9.4982692147882055</v>
      </c>
      <c r="Q8" s="52">
        <v>8.9983217862456755</v>
      </c>
      <c r="R8" s="52">
        <v>9.8343550336909988</v>
      </c>
      <c r="S8" s="52">
        <v>10.063617180536323</v>
      </c>
      <c r="T8" s="52">
        <v>11.444563011229508</v>
      </c>
      <c r="U8" s="52">
        <v>11.843183414767189</v>
      </c>
      <c r="V8" s="52">
        <v>11.438000000000001</v>
      </c>
      <c r="W8" s="52">
        <v>11.112</v>
      </c>
      <c r="X8" s="52">
        <v>10.66</v>
      </c>
      <c r="Y8" s="52">
        <v>11.632</v>
      </c>
      <c r="Z8" s="52">
        <v>11.465892549670313</v>
      </c>
      <c r="AA8" s="52">
        <v>11.608000000000001</v>
      </c>
      <c r="AB8" s="52">
        <v>11.821</v>
      </c>
      <c r="AC8" s="52">
        <v>12.051990968132921</v>
      </c>
      <c r="AD8" s="52">
        <v>9.3330000000000002</v>
      </c>
      <c r="AE8" s="52">
        <v>10.151999999999999</v>
      </c>
    </row>
    <row r="9" spans="1:31">
      <c r="A9" s="6" t="s">
        <v>356</v>
      </c>
      <c r="B9" s="53">
        <v>1097.7</v>
      </c>
      <c r="C9" s="53">
        <v>1188.1400000000001</v>
      </c>
      <c r="D9" s="35">
        <v>315.73</v>
      </c>
      <c r="E9" s="35">
        <v>643.24</v>
      </c>
      <c r="F9" s="35">
        <v>908.93</v>
      </c>
      <c r="G9" s="35">
        <v>1090.0899999999999</v>
      </c>
      <c r="H9" s="35">
        <v>221.05</v>
      </c>
      <c r="I9" s="35">
        <v>217.45</v>
      </c>
      <c r="J9" s="35">
        <v>390.38</v>
      </c>
      <c r="K9" s="35">
        <v>533</v>
      </c>
      <c r="L9" s="35">
        <v>103.381</v>
      </c>
      <c r="M9" s="35">
        <v>300.26331659999914</v>
      </c>
      <c r="N9" s="35">
        <v>499.13299999999998</v>
      </c>
      <c r="O9" s="35">
        <v>663.48099999999999</v>
      </c>
      <c r="P9" s="35">
        <v>235.95041320000018</v>
      </c>
      <c r="Q9" s="35">
        <v>504.08202700000044</v>
      </c>
      <c r="R9" s="35">
        <v>821.29812140000115</v>
      </c>
      <c r="S9" s="35">
        <v>1145.554745900002</v>
      </c>
      <c r="T9" s="35">
        <v>339.72733629999982</v>
      </c>
      <c r="U9" s="35">
        <v>724.98480039999902</v>
      </c>
      <c r="V9" s="35">
        <v>1014.943</v>
      </c>
      <c r="W9" s="35">
        <v>1316.509</v>
      </c>
      <c r="X9" s="35">
        <v>325.65899999999999</v>
      </c>
      <c r="Y9" s="35">
        <v>735.53300000000002</v>
      </c>
      <c r="Z9" s="35">
        <v>1061.0309907999965</v>
      </c>
      <c r="AA9" s="35">
        <v>1460.6179999999999</v>
      </c>
      <c r="AB9" s="35">
        <v>363.3</v>
      </c>
      <c r="AC9" s="35">
        <v>755.46123850000049</v>
      </c>
      <c r="AD9" s="35">
        <v>1082.597</v>
      </c>
      <c r="AE9" s="35">
        <v>1470.165</v>
      </c>
    </row>
    <row r="10" spans="1:31">
      <c r="A10" s="6" t="s">
        <v>213</v>
      </c>
      <c r="B10" s="94">
        <v>14.21</v>
      </c>
      <c r="C10" s="94">
        <v>13.71</v>
      </c>
      <c r="D10" s="52">
        <v>13.72</v>
      </c>
      <c r="E10" s="52">
        <v>13.52</v>
      </c>
      <c r="F10" s="52">
        <v>13.08</v>
      </c>
      <c r="G10" s="52">
        <v>11.7454559818161</v>
      </c>
      <c r="H10" s="52">
        <v>10.57</v>
      </c>
      <c r="I10" s="52">
        <v>6.07</v>
      </c>
      <c r="J10" s="52">
        <v>7.33</v>
      </c>
      <c r="K10" s="52">
        <v>7.3</v>
      </c>
      <c r="L10" s="52">
        <v>6.2240000000000002</v>
      </c>
      <c r="M10" s="52">
        <v>8.2971499663642749</v>
      </c>
      <c r="N10" s="52">
        <v>8.9879999999999995</v>
      </c>
      <c r="O10" s="52">
        <v>8.4390000000000001</v>
      </c>
      <c r="P10" s="52">
        <v>9.4982692147882055</v>
      </c>
      <c r="Q10" s="52">
        <v>9.666609178405043</v>
      </c>
      <c r="R10" s="52">
        <v>10.270133304965572</v>
      </c>
      <c r="S10" s="52">
        <v>10.379368671351145</v>
      </c>
      <c r="T10" s="52">
        <v>11.444563011229508</v>
      </c>
      <c r="U10" s="52">
        <v>11.843183414767189</v>
      </c>
      <c r="V10" s="52">
        <v>11.438000000000001</v>
      </c>
      <c r="W10" s="52">
        <v>11.112</v>
      </c>
      <c r="X10" s="52">
        <v>10.66</v>
      </c>
      <c r="Y10" s="52">
        <v>11.632</v>
      </c>
      <c r="Z10" s="52">
        <v>11.465892549670313</v>
      </c>
      <c r="AA10" s="52">
        <v>11.608000000000001</v>
      </c>
      <c r="AB10" s="52">
        <v>11.821</v>
      </c>
      <c r="AC10" s="52">
        <v>12.051990968132921</v>
      </c>
      <c r="AD10" s="52">
        <v>11.917</v>
      </c>
      <c r="AE10" s="52">
        <v>12.081</v>
      </c>
    </row>
    <row r="11" spans="1:31">
      <c r="A11" s="6" t="s">
        <v>11</v>
      </c>
      <c r="B11" s="53">
        <v>1060.42</v>
      </c>
      <c r="C11" s="53">
        <v>1143</v>
      </c>
      <c r="D11" s="35">
        <v>301.19</v>
      </c>
      <c r="E11" s="35">
        <v>701.96</v>
      </c>
      <c r="F11" s="35">
        <v>827.51</v>
      </c>
      <c r="G11" s="35">
        <v>992.45</v>
      </c>
      <c r="H11" s="35">
        <v>205.07</v>
      </c>
      <c r="I11" s="35">
        <v>186.94</v>
      </c>
      <c r="J11" s="35">
        <v>267.82</v>
      </c>
      <c r="K11" s="35">
        <v>387</v>
      </c>
      <c r="L11" s="35">
        <v>87.525000000000006</v>
      </c>
      <c r="M11" s="35">
        <v>268.05911009999909</v>
      </c>
      <c r="N11" s="35">
        <v>450.92700000000002</v>
      </c>
      <c r="O11" s="35">
        <v>591.577</v>
      </c>
      <c r="P11" s="35">
        <v>198.56584320000016</v>
      </c>
      <c r="Q11" s="35">
        <v>394.5832518000002</v>
      </c>
      <c r="R11" s="35">
        <v>671.43363979999992</v>
      </c>
      <c r="S11" s="35">
        <v>955.41721060000123</v>
      </c>
      <c r="T11" s="35">
        <v>300.61137969999982</v>
      </c>
      <c r="U11" s="35">
        <v>645.56992539999908</v>
      </c>
      <c r="V11" s="35">
        <v>893.03499999999997</v>
      </c>
      <c r="W11" s="35">
        <v>1153.8430000000001</v>
      </c>
      <c r="X11" s="35">
        <v>270.75400000000002</v>
      </c>
      <c r="Y11" s="35">
        <v>623.65899999999999</v>
      </c>
      <c r="Z11" s="35">
        <v>891.37135349999642</v>
      </c>
      <c r="AA11" s="35">
        <v>1230.5540000000001</v>
      </c>
      <c r="AB11" s="35">
        <v>305.762</v>
      </c>
      <c r="AC11" s="35">
        <v>645.36421430000087</v>
      </c>
      <c r="AD11" s="35">
        <v>681.971</v>
      </c>
      <c r="AE11" s="35">
        <v>1016.383</v>
      </c>
    </row>
    <row r="12" spans="1:31">
      <c r="A12" s="6" t="s">
        <v>30</v>
      </c>
      <c r="B12" s="94">
        <v>13.73</v>
      </c>
      <c r="C12" s="94">
        <v>13.19</v>
      </c>
      <c r="D12" s="52">
        <v>13.08</v>
      </c>
      <c r="E12" s="52">
        <v>14.76</v>
      </c>
      <c r="F12" s="52">
        <v>11.91</v>
      </c>
      <c r="G12" s="52">
        <v>10.69</v>
      </c>
      <c r="H12" s="52">
        <v>9.81</v>
      </c>
      <c r="I12" s="52">
        <v>5.22</v>
      </c>
      <c r="J12" s="52">
        <v>5.03</v>
      </c>
      <c r="K12" s="52">
        <v>5.3</v>
      </c>
      <c r="L12" s="52">
        <v>5.2690000000000001</v>
      </c>
      <c r="M12" s="52">
        <v>7.4072539447526236</v>
      </c>
      <c r="N12" s="52">
        <v>8.1199999999999992</v>
      </c>
      <c r="O12" s="52">
        <v>7.524</v>
      </c>
      <c r="P12" s="52">
        <v>7.9933398293155618</v>
      </c>
      <c r="Q12" s="52">
        <v>7.5667884970927437</v>
      </c>
      <c r="R12" s="52">
        <v>8.3961144029279815</v>
      </c>
      <c r="S12" s="52">
        <v>8.6566159315069697</v>
      </c>
      <c r="T12" s="52">
        <v>10.126844410987401</v>
      </c>
      <c r="U12" s="52">
        <v>10.54588045066799</v>
      </c>
      <c r="V12" s="52">
        <v>10.064</v>
      </c>
      <c r="W12" s="52">
        <v>9.7390000000000008</v>
      </c>
      <c r="X12" s="52">
        <v>8.8629999999999995</v>
      </c>
      <c r="Y12" s="52">
        <v>9.8629999999999995</v>
      </c>
      <c r="Z12" s="52">
        <v>9.6324878817905368</v>
      </c>
      <c r="AA12" s="52">
        <v>9.7789999999999999</v>
      </c>
      <c r="AB12" s="52">
        <v>9.9489999999999998</v>
      </c>
      <c r="AC12" s="52">
        <v>10.295595969083989</v>
      </c>
      <c r="AD12" s="52">
        <v>7.5069999999999997</v>
      </c>
      <c r="AE12" s="52">
        <v>8.3520000000000003</v>
      </c>
    </row>
    <row r="13" spans="1:31">
      <c r="A13" s="6" t="s">
        <v>357</v>
      </c>
      <c r="B13" s="53">
        <v>1060.42</v>
      </c>
      <c r="C13" s="53">
        <v>1143</v>
      </c>
      <c r="D13" s="35">
        <v>301.19</v>
      </c>
      <c r="E13" s="78">
        <v>611.96</v>
      </c>
      <c r="F13" s="78">
        <v>859.51</v>
      </c>
      <c r="G13" s="78">
        <v>1024.45</v>
      </c>
      <c r="H13" s="52">
        <v>205</v>
      </c>
      <c r="I13" s="35">
        <v>186.94</v>
      </c>
      <c r="J13" s="78">
        <v>344.82</v>
      </c>
      <c r="K13" s="78">
        <v>463.59</v>
      </c>
      <c r="L13" s="35">
        <v>87.525000000000006</v>
      </c>
      <c r="M13" s="35">
        <v>268.05911009999909</v>
      </c>
      <c r="N13" s="35">
        <v>450.92700000000002</v>
      </c>
      <c r="O13" s="35">
        <v>591.577</v>
      </c>
      <c r="P13" s="35">
        <v>198.56584320000016</v>
      </c>
      <c r="Q13" s="35">
        <v>429.4322517999999</v>
      </c>
      <c r="R13" s="35">
        <v>706.28263980000008</v>
      </c>
      <c r="S13" s="35">
        <v>990.26621060000139</v>
      </c>
      <c r="T13" s="35">
        <v>300.61137969999982</v>
      </c>
      <c r="U13" s="35">
        <v>645.56992539999908</v>
      </c>
      <c r="V13" s="35">
        <v>893.03499999999997</v>
      </c>
      <c r="W13" s="35">
        <v>1153.8430000000001</v>
      </c>
      <c r="X13" s="35">
        <v>270.75400000000002</v>
      </c>
      <c r="Y13" s="35">
        <v>623.65899999999999</v>
      </c>
      <c r="Z13" s="35">
        <v>891.37135349999642</v>
      </c>
      <c r="AA13" s="35">
        <v>1230.5540000000001</v>
      </c>
      <c r="AB13" s="35">
        <v>305.762</v>
      </c>
      <c r="AC13" s="35">
        <v>645.36421430000087</v>
      </c>
      <c r="AD13" s="35">
        <v>916.76099999999997</v>
      </c>
      <c r="AE13" s="35">
        <v>1251.173</v>
      </c>
    </row>
    <row r="14" spans="1:31" ht="17.25" customHeight="1">
      <c r="A14" s="6" t="s">
        <v>214</v>
      </c>
      <c r="B14" s="94">
        <v>13.73</v>
      </c>
      <c r="C14" s="94">
        <v>13.19</v>
      </c>
      <c r="D14" s="52">
        <v>13.08</v>
      </c>
      <c r="E14" s="52">
        <v>12.86</v>
      </c>
      <c r="F14" s="52">
        <v>12.37</v>
      </c>
      <c r="G14" s="52">
        <v>11.04</v>
      </c>
      <c r="H14" s="52">
        <v>9.81</v>
      </c>
      <c r="I14" s="52">
        <v>5.22</v>
      </c>
      <c r="J14" s="52">
        <v>6.47</v>
      </c>
      <c r="K14" s="52">
        <v>6.4</v>
      </c>
      <c r="L14" s="52">
        <v>5.2690000000000001</v>
      </c>
      <c r="M14" s="52">
        <v>7.4072539447526005</v>
      </c>
      <c r="N14" s="52">
        <v>8.1199999999999992</v>
      </c>
      <c r="O14" s="52">
        <v>7.524</v>
      </c>
      <c r="P14" s="52">
        <v>7.9933398293155502</v>
      </c>
      <c r="Q14" s="52">
        <v>8.2350758892520961</v>
      </c>
      <c r="R14" s="52">
        <v>8.8318926742025532</v>
      </c>
      <c r="S14" s="52">
        <v>8.9723674223217689</v>
      </c>
      <c r="T14" s="52">
        <v>10.126844410987394</v>
      </c>
      <c r="U14" s="52">
        <v>10.545880450667962</v>
      </c>
      <c r="V14" s="52">
        <v>10.064</v>
      </c>
      <c r="W14" s="52">
        <v>9.7390000000000008</v>
      </c>
      <c r="X14" s="52">
        <v>8.8629999999999995</v>
      </c>
      <c r="Y14" s="52">
        <v>9.8629999999999995</v>
      </c>
      <c r="Z14" s="52">
        <v>9.6324878817905244</v>
      </c>
      <c r="AA14" s="52">
        <v>9.7789999999999999</v>
      </c>
      <c r="AB14" s="52">
        <v>9.9489999999999998</v>
      </c>
      <c r="AC14" s="52">
        <v>10.295595969084005</v>
      </c>
      <c r="AD14" s="52">
        <v>10.092000000000001</v>
      </c>
      <c r="AE14" s="52">
        <v>10.281000000000001</v>
      </c>
    </row>
    <row r="15" spans="1:31">
      <c r="A15" s="6" t="s">
        <v>51</v>
      </c>
      <c r="B15" s="53">
        <v>1051.69</v>
      </c>
      <c r="C15" s="53">
        <v>1134.01</v>
      </c>
      <c r="D15" s="35">
        <v>298.26</v>
      </c>
      <c r="E15" s="35">
        <v>698.18</v>
      </c>
      <c r="F15" s="35">
        <v>820.22</v>
      </c>
      <c r="G15" s="35">
        <v>977.68</v>
      </c>
      <c r="H15" s="35">
        <v>203.15</v>
      </c>
      <c r="I15" s="35">
        <v>176.96</v>
      </c>
      <c r="J15" s="35">
        <v>249.52</v>
      </c>
      <c r="K15" s="35">
        <v>363</v>
      </c>
      <c r="L15" s="35">
        <v>83.192999999999998</v>
      </c>
      <c r="M15" s="35">
        <v>258.72006149999902</v>
      </c>
      <c r="N15" s="35">
        <v>436.464</v>
      </c>
      <c r="O15" s="35">
        <v>587.42700000000002</v>
      </c>
      <c r="P15" s="35">
        <v>203.13416140000032</v>
      </c>
      <c r="Q15" s="35">
        <v>391.11317799999995</v>
      </c>
      <c r="R15" s="35">
        <v>646.30107259999875</v>
      </c>
      <c r="S15" s="35">
        <v>894.76954979999698</v>
      </c>
      <c r="T15" s="35">
        <v>261.64565459999989</v>
      </c>
      <c r="U15" s="35">
        <v>582.71205409999902</v>
      </c>
      <c r="V15" s="35">
        <v>796.96699999999998</v>
      </c>
      <c r="W15" s="35">
        <v>1033.338</v>
      </c>
      <c r="X15" s="35">
        <v>237.37899999999999</v>
      </c>
      <c r="Y15" s="35">
        <v>550.40300000000002</v>
      </c>
      <c r="Z15" s="35">
        <v>789.12332039999865</v>
      </c>
      <c r="AA15" s="35">
        <v>1097.088</v>
      </c>
      <c r="AB15" s="35">
        <v>284.589</v>
      </c>
      <c r="AC15" s="35">
        <v>602.65892470000063</v>
      </c>
      <c r="AD15" s="35">
        <v>618.11400000000003</v>
      </c>
      <c r="AE15" s="35">
        <v>934.38900000000001</v>
      </c>
    </row>
    <row r="16" spans="1:31">
      <c r="A16" s="6" t="s">
        <v>26</v>
      </c>
      <c r="B16" s="53">
        <v>786.29</v>
      </c>
      <c r="C16" s="53">
        <v>952.4</v>
      </c>
      <c r="D16" s="35">
        <v>241.03</v>
      </c>
      <c r="E16" s="35">
        <v>366.75</v>
      </c>
      <c r="F16" s="35">
        <v>495.11</v>
      </c>
      <c r="G16" s="35">
        <v>663.46</v>
      </c>
      <c r="H16" s="35">
        <v>159.04</v>
      </c>
      <c r="I16" s="35">
        <v>131.07</v>
      </c>
      <c r="J16" s="35">
        <v>207.8</v>
      </c>
      <c r="K16" s="35">
        <v>278</v>
      </c>
      <c r="L16" s="35">
        <v>55.395000000000003</v>
      </c>
      <c r="M16" s="35">
        <v>223.24681929999934</v>
      </c>
      <c r="N16" s="35">
        <v>358.26100000000002</v>
      </c>
      <c r="O16" s="35">
        <v>486.78800000000001</v>
      </c>
      <c r="P16" s="35">
        <v>154.95435450000031</v>
      </c>
      <c r="Q16" s="35">
        <v>286.89954310000007</v>
      </c>
      <c r="R16" s="35">
        <v>482.0632662999991</v>
      </c>
      <c r="S16" s="35">
        <v>686.11048259999961</v>
      </c>
      <c r="T16" s="35">
        <v>190.24821859999992</v>
      </c>
      <c r="U16" s="35">
        <v>447.10351209999953</v>
      </c>
      <c r="V16" s="35">
        <v>606.33100000000002</v>
      </c>
      <c r="W16" s="35">
        <v>774.55499999999995</v>
      </c>
      <c r="X16" s="35">
        <v>171.10300000000001</v>
      </c>
      <c r="Y16" s="35">
        <v>401.15800000000002</v>
      </c>
      <c r="Z16" s="35">
        <v>587.88582179999912</v>
      </c>
      <c r="AA16" s="35">
        <v>802.53899999999999</v>
      </c>
      <c r="AB16" s="35">
        <v>198.91399999999999</v>
      </c>
      <c r="AC16" s="35">
        <v>415.74102660000108</v>
      </c>
      <c r="AD16" s="35">
        <v>455.70100000000002</v>
      </c>
      <c r="AE16" s="35">
        <v>736.04700000000003</v>
      </c>
    </row>
    <row r="17" spans="1:31">
      <c r="A17" s="6" t="s">
        <v>184</v>
      </c>
      <c r="B17" s="53">
        <v>-166.17</v>
      </c>
      <c r="C17" s="53">
        <v>-168.75</v>
      </c>
      <c r="D17" s="35">
        <v>-22.14</v>
      </c>
      <c r="E17" s="35">
        <v>-47.63</v>
      </c>
      <c r="F17" s="35">
        <v>-125.35</v>
      </c>
      <c r="G17" s="35">
        <v>-257.05</v>
      </c>
      <c r="H17" s="35">
        <v>-104.01</v>
      </c>
      <c r="I17" s="35">
        <v>-147.35</v>
      </c>
      <c r="J17" s="35">
        <v>-204.77</v>
      </c>
      <c r="K17" s="35">
        <v>-273</v>
      </c>
      <c r="L17" s="35">
        <v>-33.665999999999997</v>
      </c>
      <c r="M17" s="35">
        <v>-53.219994100000001</v>
      </c>
      <c r="N17" s="35">
        <v>-75.436999999999998</v>
      </c>
      <c r="O17" s="35">
        <v>-159.37899999999999</v>
      </c>
      <c r="P17" s="35">
        <v>-17.8252825</v>
      </c>
      <c r="Q17" s="35">
        <v>-39.779435200000002</v>
      </c>
      <c r="R17" s="35">
        <v>-63.321159700000003</v>
      </c>
      <c r="S17" s="35">
        <v>-138.93926539999998</v>
      </c>
      <c r="T17" s="35">
        <v>-17.637571699999999</v>
      </c>
      <c r="U17" s="35">
        <v>-47.751457500000001</v>
      </c>
      <c r="V17" s="35">
        <v>-103.46899999999999</v>
      </c>
      <c r="W17" s="35">
        <v>-190.63399999999999</v>
      </c>
      <c r="X17" s="35">
        <v>-29.129000000000001</v>
      </c>
      <c r="Y17" s="35">
        <v>-105.52200000000001</v>
      </c>
      <c r="Z17" s="35">
        <v>-146.27953379999997</v>
      </c>
      <c r="AA17" s="35">
        <v>-315.96800000000002</v>
      </c>
      <c r="AB17" s="35">
        <v>-49.250999999999998</v>
      </c>
      <c r="AC17" s="35">
        <v>-122.26155679999999</v>
      </c>
      <c r="AD17" s="35">
        <v>-173.77600000000001</v>
      </c>
      <c r="AE17" s="35">
        <v>-363.33499999999998</v>
      </c>
    </row>
    <row r="18" spans="1:31">
      <c r="A18" s="6" t="s">
        <v>7</v>
      </c>
      <c r="B18" s="53">
        <v>1167.06</v>
      </c>
      <c r="C18" s="53">
        <v>1131.33</v>
      </c>
      <c r="D18" s="35">
        <v>216.95</v>
      </c>
      <c r="E18" s="35">
        <v>648.54999999999995</v>
      </c>
      <c r="F18" s="35">
        <v>782.94</v>
      </c>
      <c r="G18" s="35">
        <v>1138.1099999999999</v>
      </c>
      <c r="H18" s="35">
        <v>16.09</v>
      </c>
      <c r="I18" s="35">
        <v>46.73</v>
      </c>
      <c r="J18" s="35">
        <v>109.81</v>
      </c>
      <c r="K18" s="35">
        <v>570</v>
      </c>
      <c r="L18" s="35">
        <v>23.210999999999999</v>
      </c>
      <c r="M18" s="35">
        <v>245.96102979999912</v>
      </c>
      <c r="N18" s="35">
        <v>657.49599999999998</v>
      </c>
      <c r="O18" s="35">
        <v>1116.2449999999999</v>
      </c>
      <c r="P18" s="35">
        <v>-41.62611459999988</v>
      </c>
      <c r="Q18" s="35">
        <v>46.160679900000261</v>
      </c>
      <c r="R18" s="35">
        <v>102.30424070000001</v>
      </c>
      <c r="S18" s="35">
        <v>635.64487280000105</v>
      </c>
      <c r="T18" s="35">
        <v>87.137303699999862</v>
      </c>
      <c r="U18" s="35">
        <v>548.78724909999914</v>
      </c>
      <c r="V18" s="35">
        <v>882.26800000000003</v>
      </c>
      <c r="W18" s="35">
        <v>1452.6690000000001</v>
      </c>
      <c r="X18" s="35">
        <v>183.46199999999999</v>
      </c>
      <c r="Y18" s="35">
        <v>575.77200000000005</v>
      </c>
      <c r="Z18" s="35">
        <v>1016.3525537999963</v>
      </c>
      <c r="AA18" s="35">
        <v>1547.9949999999999</v>
      </c>
      <c r="AB18" s="35">
        <v>174.57599999999999</v>
      </c>
      <c r="AC18" s="35">
        <v>479.40726290000083</v>
      </c>
      <c r="AD18" s="35">
        <v>881.11099999999999</v>
      </c>
      <c r="AE18" s="35">
        <v>1303.1099999999999</v>
      </c>
    </row>
    <row r="19" spans="1:31">
      <c r="A19" s="6" t="s">
        <v>212</v>
      </c>
      <c r="B19" s="93">
        <v>2.74</v>
      </c>
      <c r="C19" s="93">
        <v>3.31</v>
      </c>
      <c r="D19" s="75">
        <v>0.84</v>
      </c>
      <c r="E19" s="75">
        <v>1.28</v>
      </c>
      <c r="F19" s="75">
        <v>1.72</v>
      </c>
      <c r="G19" s="75">
        <v>2.31</v>
      </c>
      <c r="H19" s="75">
        <v>0.55000000000000004</v>
      </c>
      <c r="I19" s="75">
        <v>0.46</v>
      </c>
      <c r="J19" s="75">
        <v>0.72</v>
      </c>
      <c r="K19" s="75">
        <v>0.97</v>
      </c>
      <c r="L19" s="75">
        <v>0.193</v>
      </c>
      <c r="M19" s="75">
        <v>0.77678775264011857</v>
      </c>
      <c r="N19" s="75">
        <v>1.2470000000000001</v>
      </c>
      <c r="O19" s="75">
        <v>1.694</v>
      </c>
      <c r="P19" s="75">
        <v>0.53916398527544451</v>
      </c>
      <c r="Q19" s="75">
        <v>0.99826753194922135</v>
      </c>
      <c r="R19" s="75">
        <v>1.6773400957454574</v>
      </c>
      <c r="S19" s="75">
        <v>2.3873227914861515</v>
      </c>
      <c r="T19" s="75">
        <v>0.66196905574492848</v>
      </c>
      <c r="U19" s="75">
        <v>1.5556975613388278</v>
      </c>
      <c r="V19" s="75">
        <v>2.11</v>
      </c>
      <c r="W19" s="75">
        <v>2.6949999999999998</v>
      </c>
      <c r="X19" s="75">
        <v>0.59499999999999997</v>
      </c>
      <c r="Y19" s="75">
        <v>1.3959999999999999</v>
      </c>
      <c r="Z19" s="75">
        <v>2.0455498884906609</v>
      </c>
      <c r="AA19" s="75">
        <v>2.7919999999999998</v>
      </c>
      <c r="AB19" s="75">
        <v>0.69199999999999995</v>
      </c>
      <c r="AC19" s="75">
        <v>1.4465717305424901</v>
      </c>
      <c r="AD19" s="75">
        <v>1.5860000000000001</v>
      </c>
      <c r="AE19" s="75">
        <v>2.5609999999999999</v>
      </c>
    </row>
    <row r="20" spans="1:31">
      <c r="A20" s="6" t="s">
        <v>8</v>
      </c>
      <c r="B20" s="87">
        <v>-480.81</v>
      </c>
      <c r="C20" s="87">
        <v>-225.78</v>
      </c>
      <c r="D20" s="35">
        <v>-392.16</v>
      </c>
      <c r="E20" s="35">
        <v>215.42</v>
      </c>
      <c r="F20" s="35">
        <v>6267.47</v>
      </c>
      <c r="G20" s="35">
        <v>1025.4100000000001</v>
      </c>
      <c r="H20" s="35">
        <v>1088.3800000000001</v>
      </c>
      <c r="I20" s="35">
        <v>1029.7</v>
      </c>
      <c r="J20" s="35">
        <v>1004.26</v>
      </c>
      <c r="K20" s="35">
        <v>549</v>
      </c>
      <c r="L20" s="47">
        <v>546.48900000000003</v>
      </c>
      <c r="M20" s="47">
        <v>406.77305510000008</v>
      </c>
      <c r="N20" s="47">
        <v>33.314999999999998</v>
      </c>
      <c r="O20" s="47">
        <v>1704.8440000000001</v>
      </c>
      <c r="P20" s="47">
        <v>1836.1670187000002</v>
      </c>
      <c r="Q20" s="47">
        <v>2195.7302107999994</v>
      </c>
      <c r="R20" s="47">
        <v>2710.5257208000003</v>
      </c>
      <c r="S20" s="47">
        <v>2050.1884957000002</v>
      </c>
      <c r="T20" s="47">
        <v>2050.7947348999996</v>
      </c>
      <c r="U20" s="47">
        <v>2085.746341399999</v>
      </c>
      <c r="V20" s="47">
        <v>1850.3240000000001</v>
      </c>
      <c r="W20" s="47">
        <v>1390.0719999999999</v>
      </c>
      <c r="X20" s="47">
        <v>2976.0790000000002</v>
      </c>
      <c r="Y20" s="47">
        <v>3106.19</v>
      </c>
      <c r="Z20" s="47">
        <v>2862.0307554999999</v>
      </c>
      <c r="AA20" s="47">
        <v>2481.1480000000001</v>
      </c>
      <c r="AB20" s="47">
        <v>2321.4090000000001</v>
      </c>
      <c r="AC20" s="47">
        <v>2277.1807755999998</v>
      </c>
      <c r="AD20" s="35">
        <v>1922.0429999999999</v>
      </c>
      <c r="AE20" s="35">
        <v>1538.26</v>
      </c>
    </row>
    <row r="21" spans="1:31">
      <c r="A21" s="6" t="s">
        <v>209</v>
      </c>
      <c r="B21" s="87">
        <v>1253.0151379000013</v>
      </c>
      <c r="C21" s="87">
        <v>1362.958276799998</v>
      </c>
      <c r="D21" s="35">
        <v>1438.1</v>
      </c>
      <c r="E21" s="35">
        <v>1528.2</v>
      </c>
      <c r="F21" s="35">
        <v>1383.52</v>
      </c>
      <c r="G21" s="35">
        <v>1279.8599999999999</v>
      </c>
      <c r="H21" s="35">
        <v>1195.69</v>
      </c>
      <c r="I21" s="35">
        <v>786.45</v>
      </c>
      <c r="J21" s="35">
        <v>743.54</v>
      </c>
      <c r="K21" s="35">
        <v>684</v>
      </c>
      <c r="L21" s="47">
        <v>563.31500000000005</v>
      </c>
      <c r="M21" s="47">
        <v>757.51072749999946</v>
      </c>
      <c r="N21" s="47">
        <v>859.98800000000006</v>
      </c>
      <c r="O21" s="47">
        <v>886.32600000000002</v>
      </c>
      <c r="P21" s="47">
        <v>1030.0750838999993</v>
      </c>
      <c r="Q21" s="47">
        <v>1075.1829641999984</v>
      </c>
      <c r="R21" s="47">
        <v>1204.0606145000065</v>
      </c>
      <c r="S21" s="47">
        <v>1368.8730680999993</v>
      </c>
      <c r="T21" s="47">
        <v>1470.7029765000004</v>
      </c>
      <c r="U21" s="47">
        <v>1625.0385837999984</v>
      </c>
      <c r="V21" s="47">
        <v>1600.5640000000001</v>
      </c>
      <c r="W21" s="47">
        <v>1580.7149999999999</v>
      </c>
      <c r="X21" s="47">
        <v>1581.809</v>
      </c>
      <c r="Y21" s="47">
        <v>1624.5070000000001</v>
      </c>
      <c r="Z21" s="47">
        <v>1678.1637267999986</v>
      </c>
      <c r="AA21" s="47">
        <v>1793.7470000000001</v>
      </c>
      <c r="AB21" s="47">
        <v>1834.231</v>
      </c>
      <c r="AC21" s="47">
        <v>1811.3068184000024</v>
      </c>
      <c r="AD21" s="35">
        <v>1572.3</v>
      </c>
      <c r="AE21" s="35">
        <v>1550.336</v>
      </c>
    </row>
    <row r="22" spans="1:31">
      <c r="A22" s="6" t="s">
        <v>205</v>
      </c>
      <c r="B22" s="86">
        <v>-0.38372406841454459</v>
      </c>
      <c r="C22" s="86">
        <v>-0.16565148254580842</v>
      </c>
      <c r="D22" s="52">
        <v>-0.27</v>
      </c>
      <c r="E22" s="52">
        <v>0.14000000000000001</v>
      </c>
      <c r="F22" s="52">
        <v>4.53</v>
      </c>
      <c r="G22" s="52">
        <v>0.8</v>
      </c>
      <c r="H22" s="52">
        <v>0.91</v>
      </c>
      <c r="I22" s="52">
        <v>1.31</v>
      </c>
      <c r="J22" s="52">
        <v>1.35</v>
      </c>
      <c r="K22" s="52">
        <v>0.8</v>
      </c>
      <c r="L22" s="84">
        <v>0.97</v>
      </c>
      <c r="M22" s="84">
        <v>0.53698652749442455</v>
      </c>
      <c r="N22" s="84">
        <v>3.9E-2</v>
      </c>
      <c r="O22" s="84">
        <v>1.923</v>
      </c>
      <c r="P22" s="84">
        <v>1.7825564829197025</v>
      </c>
      <c r="Q22" s="84">
        <v>2.0421921513923511</v>
      </c>
      <c r="R22" s="84">
        <v>2.251153877270176</v>
      </c>
      <c r="S22" s="84">
        <v>1.497719944586001</v>
      </c>
      <c r="T22" s="84">
        <v>1.3944316205713472</v>
      </c>
      <c r="U22" s="84">
        <v>1.2835057346901138</v>
      </c>
      <c r="V22" s="84">
        <v>1.1559999999999999</v>
      </c>
      <c r="W22" s="84">
        <v>0.879</v>
      </c>
      <c r="X22" s="84">
        <v>1.881</v>
      </c>
      <c r="Y22" s="84">
        <v>1.9119999999999999</v>
      </c>
      <c r="Z22" s="84">
        <v>1.7054538301560449</v>
      </c>
      <c r="AA22" s="84">
        <v>1.383</v>
      </c>
      <c r="AB22" s="84">
        <v>1.266</v>
      </c>
      <c r="AC22" s="84">
        <v>1.2572032261279298</v>
      </c>
      <c r="AD22" s="52">
        <v>1.222</v>
      </c>
      <c r="AE22" s="52">
        <v>0.99199999999999999</v>
      </c>
    </row>
    <row r="23" spans="1:31">
      <c r="A23" s="6" t="s">
        <v>206</v>
      </c>
      <c r="B23" s="86">
        <v>13.791853015834601</v>
      </c>
      <c r="C23" s="86">
        <v>16.3087248322148</v>
      </c>
      <c r="D23" s="52">
        <v>16.600000000000001</v>
      </c>
      <c r="E23" s="52">
        <v>16.495812544566402</v>
      </c>
      <c r="F23" s="52">
        <v>17.092084293915399</v>
      </c>
      <c r="G23" s="52">
        <v>17.7</v>
      </c>
      <c r="H23" s="52">
        <v>18.2</v>
      </c>
      <c r="I23" s="52">
        <v>19.920000000000002</v>
      </c>
      <c r="J23" s="52">
        <v>20.21</v>
      </c>
      <c r="K23" s="52">
        <v>19.899999999999999</v>
      </c>
      <c r="L23" s="84">
        <v>19.399999999999999</v>
      </c>
      <c r="M23" s="84">
        <v>17.437000000000001</v>
      </c>
      <c r="N23" s="84">
        <v>15.975</v>
      </c>
      <c r="O23" s="84">
        <v>14.942</v>
      </c>
      <c r="P23" s="84">
        <v>14.377000000000001</v>
      </c>
      <c r="Q23" s="84">
        <v>14.622999999999999</v>
      </c>
      <c r="R23" s="84">
        <v>15.551</v>
      </c>
      <c r="S23" s="84">
        <v>16.715</v>
      </c>
      <c r="T23" s="84">
        <v>17.402000000000001</v>
      </c>
      <c r="U23" s="84">
        <v>17.91</v>
      </c>
      <c r="V23" s="84">
        <v>18.154</v>
      </c>
      <c r="W23" s="84">
        <v>18.096</v>
      </c>
      <c r="X23" s="84">
        <v>17.661999999999999</v>
      </c>
      <c r="Y23" s="84">
        <v>17.366</v>
      </c>
      <c r="Z23" s="84">
        <v>16.834</v>
      </c>
      <c r="AA23" s="84">
        <v>16.420999999999999</v>
      </c>
      <c r="AB23" s="84">
        <v>16.094000000000001</v>
      </c>
      <c r="AC23" s="84">
        <v>15.92</v>
      </c>
      <c r="AD23" s="52">
        <v>16.149999999999999</v>
      </c>
      <c r="AE23" s="52">
        <v>16.251000000000001</v>
      </c>
    </row>
    <row r="24" spans="1:31">
      <c r="A24" s="6" t="s">
        <v>421</v>
      </c>
      <c r="B24" s="86"/>
      <c r="C24" s="86"/>
      <c r="D24" s="52"/>
      <c r="E24" s="52"/>
      <c r="F24" s="52"/>
      <c r="G24" s="52">
        <v>26.851260797653776</v>
      </c>
      <c r="H24" s="52">
        <v>23.242168565211237</v>
      </c>
      <c r="I24" s="52">
        <v>12.268604789527249</v>
      </c>
      <c r="J24" s="75">
        <v>11.169727657376635</v>
      </c>
      <c r="K24" s="52">
        <v>10.14521633320857</v>
      </c>
      <c r="L24" s="84">
        <v>7.2971005328916165</v>
      </c>
      <c r="M24" s="84">
        <v>13.079207843378224</v>
      </c>
      <c r="N24" s="84">
        <v>16.422502321481851</v>
      </c>
      <c r="O24" s="84">
        <v>16.682582434100386</v>
      </c>
      <c r="P24" s="84">
        <v>17.324858402335352</v>
      </c>
      <c r="Q24" s="84">
        <v>15.302480638483795</v>
      </c>
      <c r="R24" s="84">
        <v>14.848256777001181</v>
      </c>
      <c r="S24" s="84">
        <v>15.613686834183943</v>
      </c>
      <c r="T24" s="84">
        <v>16.671010916169653</v>
      </c>
      <c r="U24" s="84">
        <v>18.48046633965112</v>
      </c>
      <c r="V24" s="84">
        <v>17.897518432136646</v>
      </c>
      <c r="W24" s="84">
        <v>17.580710658072629</v>
      </c>
      <c r="X24" s="84">
        <v>16.2</v>
      </c>
      <c r="Y24" s="84">
        <v>15.484999999999999</v>
      </c>
      <c r="Z24" s="84">
        <v>15.037173634221263</v>
      </c>
      <c r="AA24" s="84">
        <v>15.148</v>
      </c>
      <c r="AB24" s="84">
        <v>15.525</v>
      </c>
      <c r="AC24" s="84">
        <v>15.621926475806166</v>
      </c>
      <c r="AD24" s="52">
        <v>12.96</v>
      </c>
      <c r="AE24" s="52">
        <v>13.367000000000001</v>
      </c>
    </row>
    <row r="25" spans="1:31">
      <c r="A25" s="6" t="s">
        <v>444</v>
      </c>
      <c r="B25" s="86"/>
      <c r="C25" s="86"/>
      <c r="D25" s="52"/>
      <c r="E25" s="52"/>
      <c r="F25" s="52"/>
      <c r="G25" s="52"/>
      <c r="H25" s="52"/>
      <c r="I25" s="52"/>
      <c r="J25" s="118"/>
      <c r="K25" s="52"/>
      <c r="L25" s="84"/>
      <c r="M25" s="84"/>
      <c r="N25" s="84"/>
      <c r="O25" s="84"/>
      <c r="P25" s="84">
        <v>15.75</v>
      </c>
      <c r="Q25" s="84">
        <v>16.864000000000001</v>
      </c>
      <c r="R25" s="84">
        <v>20.091999999999999</v>
      </c>
      <c r="S25" s="84">
        <v>16.088999999999999</v>
      </c>
      <c r="T25" s="84">
        <v>18.11</v>
      </c>
      <c r="U25" s="84">
        <v>18.001999999999999</v>
      </c>
      <c r="V25" s="84">
        <v>20.224</v>
      </c>
      <c r="W25" s="84">
        <v>15.895</v>
      </c>
      <c r="X25" s="84">
        <v>17.044</v>
      </c>
      <c r="Y25" s="84">
        <v>16.739999999999998</v>
      </c>
      <c r="Z25" s="84">
        <v>17.675999999999998</v>
      </c>
      <c r="AA25" s="84">
        <v>13.773999999999999</v>
      </c>
      <c r="AB25" s="84">
        <v>16.202999999999999</v>
      </c>
      <c r="AC25" s="84">
        <v>16.312000000000001</v>
      </c>
      <c r="AD25" s="52">
        <v>18.788</v>
      </c>
      <c r="AE25" s="52">
        <v>14.835000000000001</v>
      </c>
    </row>
    <row r="26" spans="1:31">
      <c r="A26" s="6" t="s">
        <v>207</v>
      </c>
      <c r="B26" s="52">
        <v>287.39999999999998</v>
      </c>
      <c r="C26" s="52">
        <v>287.39999999999998</v>
      </c>
      <c r="D26" s="52">
        <v>287.39999999999998</v>
      </c>
      <c r="E26" s="52">
        <v>287.39999999999998</v>
      </c>
      <c r="F26" s="52">
        <v>287.39999999999998</v>
      </c>
      <c r="G26" s="52">
        <v>287.39999999999998</v>
      </c>
      <c r="H26" s="52">
        <v>287.39999999999998</v>
      </c>
      <c r="I26" s="52">
        <v>287.39999999999998</v>
      </c>
      <c r="J26" s="52">
        <v>287.39999999999998</v>
      </c>
      <c r="K26" s="52">
        <v>287.39999999999998</v>
      </c>
      <c r="L26" s="52">
        <v>287.39999999999998</v>
      </c>
      <c r="M26" s="52">
        <v>287.39744999999999</v>
      </c>
      <c r="N26" s="52">
        <v>287.39699999999999</v>
      </c>
      <c r="O26" s="52">
        <v>287.39699999999999</v>
      </c>
      <c r="P26" s="52">
        <v>287.39744999999999</v>
      </c>
      <c r="Q26" s="52">
        <v>287.39744999999999</v>
      </c>
      <c r="R26" s="52">
        <v>287.39744999999999</v>
      </c>
      <c r="S26" s="52">
        <v>287.39744999999994</v>
      </c>
      <c r="T26" s="52">
        <v>287.39744999999999</v>
      </c>
      <c r="U26" s="52">
        <v>287.39744999999999</v>
      </c>
      <c r="V26" s="52">
        <v>287.39699999999999</v>
      </c>
      <c r="W26" s="52">
        <v>287.39699999999999</v>
      </c>
      <c r="X26" s="52">
        <v>287.39699999999999</v>
      </c>
      <c r="Y26" s="52">
        <v>287.39699999999999</v>
      </c>
      <c r="Z26" s="52">
        <v>287.39744999999999</v>
      </c>
      <c r="AA26" s="52">
        <v>287.39699999999999</v>
      </c>
      <c r="AB26" s="52">
        <v>287.39699999999999</v>
      </c>
      <c r="AC26" s="52">
        <v>287.39744999999999</v>
      </c>
      <c r="AD26" s="52">
        <v>287.39699999999999</v>
      </c>
      <c r="AE26" s="52">
        <v>287.39699999999999</v>
      </c>
    </row>
    <row r="27" spans="1:31">
      <c r="A27" s="6" t="s">
        <v>208</v>
      </c>
      <c r="B27" s="53">
        <v>3183</v>
      </c>
      <c r="C27" s="53">
        <v>3555</v>
      </c>
      <c r="D27" s="35">
        <v>3557.93</v>
      </c>
      <c r="E27" s="35">
        <v>3565</v>
      </c>
      <c r="F27" s="35">
        <v>3709.8</v>
      </c>
      <c r="G27" s="35">
        <v>3623.95</v>
      </c>
      <c r="H27" s="35">
        <v>3608</v>
      </c>
      <c r="I27" s="35">
        <v>3591</v>
      </c>
      <c r="J27" s="35">
        <v>3520</v>
      </c>
      <c r="K27" s="35">
        <v>3515</v>
      </c>
      <c r="L27" s="35">
        <v>3436.9929999999999</v>
      </c>
      <c r="M27" s="35">
        <v>3406.9706000000001</v>
      </c>
      <c r="N27" s="35">
        <v>3407.971</v>
      </c>
      <c r="O27" s="35">
        <v>3972.971</v>
      </c>
      <c r="P27" s="35">
        <v>3981.5</v>
      </c>
      <c r="Q27" s="35">
        <v>3973</v>
      </c>
      <c r="R27" s="35">
        <v>4030.3555000000001</v>
      </c>
      <c r="S27" s="35">
        <v>4022</v>
      </c>
      <c r="T27" s="35">
        <v>3999</v>
      </c>
      <c r="U27" s="35">
        <v>3987</v>
      </c>
      <c r="V27" s="35">
        <v>3953</v>
      </c>
      <c r="W27" s="35">
        <v>3978</v>
      </c>
      <c r="X27" s="35">
        <v>4329</v>
      </c>
      <c r="Y27" s="35">
        <v>4365</v>
      </c>
      <c r="Z27" s="35">
        <v>4369.6000000000004</v>
      </c>
      <c r="AA27" s="35">
        <v>4316.5</v>
      </c>
      <c r="AB27" s="35">
        <v>4370.5</v>
      </c>
      <c r="AC27" s="35">
        <v>4307</v>
      </c>
      <c r="AD27" s="35">
        <v>4292.01</v>
      </c>
      <c r="AE27" s="35">
        <v>4267.8999999999996</v>
      </c>
    </row>
    <row r="29" spans="1:31">
      <c r="A29" s="6" t="s">
        <v>211</v>
      </c>
    </row>
    <row r="30" spans="1:31">
      <c r="A30" s="6" t="s">
        <v>210</v>
      </c>
    </row>
  </sheetData>
  <hyperlinks>
    <hyperlink ref="A2" location="Content!A1" display="Back to Content" xr:uid="{00000000-0004-0000-06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C25"/>
  <sheetViews>
    <sheetView zoomScale="90" zoomScaleNormal="90" workbookViewId="0">
      <pane xSplit="1" ySplit="5" topLeftCell="R6" activePane="bottomRight" state="frozen"/>
      <selection pane="topRight" activeCell="B1" sqref="B1"/>
      <selection pane="bottomLeft" activeCell="A6" sqref="A6"/>
      <selection pane="bottomRight" activeCell="AC3" sqref="AC3"/>
    </sheetView>
  </sheetViews>
  <sheetFormatPr defaultRowHeight="14.5"/>
  <cols>
    <col min="1" max="1" width="32.453125" customWidth="1"/>
    <col min="3" max="4" width="9.1796875" customWidth="1"/>
  </cols>
  <sheetData>
    <row r="1" spans="1:29">
      <c r="A1" s="3" t="s">
        <v>278</v>
      </c>
    </row>
    <row r="2" spans="1:29">
      <c r="A2" s="60" t="s">
        <v>202</v>
      </c>
    </row>
    <row r="3" spans="1:29">
      <c r="A3" s="60"/>
    </row>
    <row r="4" spans="1:29">
      <c r="A4" s="3" t="s">
        <v>19</v>
      </c>
    </row>
    <row r="5" spans="1:29">
      <c r="A5" s="8" t="s">
        <v>203</v>
      </c>
      <c r="B5" s="10" t="s">
        <v>21</v>
      </c>
      <c r="C5" s="10" t="s">
        <v>22</v>
      </c>
      <c r="D5" s="10" t="s">
        <v>20</v>
      </c>
      <c r="E5" s="10" t="s">
        <v>23</v>
      </c>
      <c r="F5" s="10" t="s">
        <v>24</v>
      </c>
      <c r="G5" s="10" t="s">
        <v>264</v>
      </c>
      <c r="H5" s="10" t="s">
        <v>289</v>
      </c>
      <c r="I5" s="10" t="s">
        <v>338</v>
      </c>
      <c r="J5" s="10" t="s">
        <v>354</v>
      </c>
      <c r="K5" s="10" t="s">
        <v>359</v>
      </c>
      <c r="L5" s="10" t="s">
        <v>368</v>
      </c>
      <c r="M5" s="5" t="s">
        <v>373</v>
      </c>
      <c r="N5" s="5" t="s">
        <v>377</v>
      </c>
      <c r="O5" s="5" t="s">
        <v>382</v>
      </c>
      <c r="P5" s="5" t="s">
        <v>385</v>
      </c>
      <c r="Q5" s="5" t="s">
        <v>401</v>
      </c>
      <c r="R5" s="5" t="s">
        <v>406</v>
      </c>
      <c r="S5" s="5" t="s">
        <v>409</v>
      </c>
      <c r="T5" s="5" t="s">
        <v>413</v>
      </c>
      <c r="U5" s="5" t="s">
        <v>416</v>
      </c>
      <c r="V5" s="5" t="s">
        <v>456</v>
      </c>
      <c r="W5" s="5" t="s">
        <v>461</v>
      </c>
      <c r="X5" s="5" t="s">
        <v>465</v>
      </c>
      <c r="Y5" s="5" t="s">
        <v>469</v>
      </c>
      <c r="Z5" s="5" t="s">
        <v>473</v>
      </c>
      <c r="AA5" s="5" t="s">
        <v>478</v>
      </c>
      <c r="AB5" s="5" t="s">
        <v>481</v>
      </c>
      <c r="AC5" s="5" t="s">
        <v>484</v>
      </c>
    </row>
    <row r="6" spans="1:29">
      <c r="A6" s="3" t="s">
        <v>14</v>
      </c>
    </row>
    <row r="7" spans="1:29">
      <c r="A7" t="s">
        <v>16</v>
      </c>
      <c r="B7" s="41">
        <v>9.4211062681328794</v>
      </c>
      <c r="C7" s="41">
        <v>2.08613178222725</v>
      </c>
      <c r="D7" s="41">
        <v>-5.1431265266887198</v>
      </c>
      <c r="E7" s="41">
        <v>-6.1526466175236196</v>
      </c>
      <c r="F7" s="42">
        <v>-13.74971</v>
      </c>
      <c r="G7" s="42">
        <v>-39.887799999999999</v>
      </c>
      <c r="H7" s="42">
        <v>-16.059999999999999</v>
      </c>
      <c r="I7" s="42">
        <v>-13.21</v>
      </c>
      <c r="J7" s="52">
        <v>-15.311</v>
      </c>
      <c r="K7" s="52">
        <v>38.444000000000003</v>
      </c>
      <c r="L7" s="52">
        <v>12.791</v>
      </c>
      <c r="M7" s="52">
        <v>14.180999999999999</v>
      </c>
      <c r="N7" s="52">
        <v>25.486999999999998</v>
      </c>
      <c r="O7" s="52">
        <v>15.098000000000001</v>
      </c>
      <c r="P7" s="52">
        <v>15.79</v>
      </c>
      <c r="Q7" s="52">
        <v>13.39</v>
      </c>
      <c r="R7" s="52">
        <v>12.747999999999999</v>
      </c>
      <c r="S7" s="52">
        <v>8.31</v>
      </c>
      <c r="T7" s="52">
        <v>-5.3310000000000004</v>
      </c>
      <c r="U7" s="52">
        <v>-3.7469999999999999</v>
      </c>
      <c r="V7" s="52">
        <v>-4.3369999999999997</v>
      </c>
      <c r="W7" s="52">
        <v>-0.65400000000000003</v>
      </c>
      <c r="X7" s="52">
        <v>1.496</v>
      </c>
      <c r="Y7" s="52">
        <v>3.2519999999999998</v>
      </c>
      <c r="Z7" s="52">
        <v>-0.35899999999999999</v>
      </c>
      <c r="AA7" s="52">
        <v>2.419</v>
      </c>
      <c r="AB7" s="52">
        <v>0.72699999999999998</v>
      </c>
      <c r="AC7" s="52">
        <v>-0.622</v>
      </c>
    </row>
    <row r="8" spans="1:29">
      <c r="A8" t="s">
        <v>18</v>
      </c>
      <c r="B8" s="41">
        <v>6.1953088677245498</v>
      </c>
      <c r="C8" s="41">
        <v>6.7085498287561496</v>
      </c>
      <c r="D8" s="41">
        <v>3.2321408129912998</v>
      </c>
      <c r="E8" s="41">
        <v>0.429253291445164</v>
      </c>
      <c r="F8" s="42">
        <v>1.71268</v>
      </c>
      <c r="G8" s="42">
        <v>0.83079999999999998</v>
      </c>
      <c r="H8" s="42">
        <v>-0.63</v>
      </c>
      <c r="I8" s="42">
        <v>-0.38</v>
      </c>
      <c r="J8" s="52">
        <v>0</v>
      </c>
      <c r="K8" s="52">
        <v>0</v>
      </c>
      <c r="L8" s="52">
        <v>0</v>
      </c>
      <c r="M8" s="52">
        <v>5.1390000000000002</v>
      </c>
      <c r="N8" s="52">
        <v>19.908999999999999</v>
      </c>
      <c r="O8" s="52">
        <v>17.893000000000001</v>
      </c>
      <c r="P8" s="52">
        <v>20.434000000000001</v>
      </c>
      <c r="Q8" s="52">
        <v>10.349</v>
      </c>
      <c r="R8" s="52">
        <v>0</v>
      </c>
      <c r="S8" s="52">
        <v>0</v>
      </c>
      <c r="T8" s="52">
        <v>0</v>
      </c>
      <c r="U8" s="52">
        <v>0</v>
      </c>
      <c r="V8" s="52">
        <v>8.1460000000000008</v>
      </c>
      <c r="W8" s="52">
        <v>5.9329999999999998</v>
      </c>
      <c r="X8" s="52">
        <v>7.319</v>
      </c>
      <c r="Y8" s="52">
        <v>7.6379999999999999</v>
      </c>
      <c r="Z8" s="52">
        <v>0.65200000000000002</v>
      </c>
      <c r="AA8" s="52">
        <v>0.17299999999999999</v>
      </c>
      <c r="AB8" s="52">
        <v>0</v>
      </c>
      <c r="AC8" s="52">
        <v>0</v>
      </c>
    </row>
    <row r="9" spans="1:29">
      <c r="A9" t="s">
        <v>388</v>
      </c>
      <c r="B9" s="41"/>
      <c r="C9" s="41"/>
      <c r="D9" s="41"/>
      <c r="E9" s="41"/>
      <c r="F9" s="42"/>
      <c r="G9" s="42"/>
      <c r="H9" s="42"/>
      <c r="I9" s="42"/>
      <c r="J9" s="52"/>
      <c r="K9" s="52"/>
      <c r="L9" s="52"/>
      <c r="M9" s="52"/>
      <c r="N9" s="52"/>
      <c r="O9" s="52"/>
      <c r="P9" s="52">
        <v>-1.337</v>
      </c>
      <c r="Q9" s="52">
        <v>-1.65</v>
      </c>
      <c r="R9" s="52">
        <v>-0.60899999999999999</v>
      </c>
      <c r="S9" s="52">
        <v>-0.26</v>
      </c>
      <c r="T9" s="52">
        <v>-3.4000000000000002E-2</v>
      </c>
      <c r="U9" s="52">
        <v>0</v>
      </c>
      <c r="V9" s="52">
        <v>0</v>
      </c>
      <c r="W9" s="52">
        <v>0</v>
      </c>
      <c r="X9" s="52">
        <v>0</v>
      </c>
      <c r="Y9" s="52">
        <v>0</v>
      </c>
      <c r="Z9" s="52">
        <v>0</v>
      </c>
      <c r="AA9" s="52">
        <v>0</v>
      </c>
      <c r="AB9" s="52">
        <v>0</v>
      </c>
      <c r="AC9" s="52">
        <v>0</v>
      </c>
    </row>
    <row r="10" spans="1:29">
      <c r="A10" s="4" t="s">
        <v>17</v>
      </c>
      <c r="B10" s="44">
        <v>4.4454821361669303</v>
      </c>
      <c r="C10" s="44">
        <v>2.3605351953746001</v>
      </c>
      <c r="D10" s="44">
        <v>4.4621313130129501</v>
      </c>
      <c r="E10" s="44">
        <v>2.8036812994923199</v>
      </c>
      <c r="F10" s="43">
        <v>2.8637800000000002</v>
      </c>
      <c r="G10" s="43">
        <v>-0.28599999999999998</v>
      </c>
      <c r="H10" s="43">
        <v>-3.48</v>
      </c>
      <c r="I10" s="43">
        <v>-3.51</v>
      </c>
      <c r="J10" s="111">
        <v>-5.2460000000000004</v>
      </c>
      <c r="K10" s="111">
        <v>-6.9589999999999996</v>
      </c>
      <c r="L10" s="80">
        <v>-2.1030000000000002</v>
      </c>
      <c r="M10" s="80">
        <v>-3.5999999999999997E-2</v>
      </c>
      <c r="N10" s="80">
        <v>4.1609999999999996</v>
      </c>
      <c r="O10" s="80">
        <v>6.4740000000000002</v>
      </c>
      <c r="P10" s="80">
        <v>8.9179999999999993</v>
      </c>
      <c r="Q10" s="80">
        <v>9.5790000000000006</v>
      </c>
      <c r="R10" s="80">
        <v>7.3230000000000004</v>
      </c>
      <c r="S10" s="80">
        <v>7.45</v>
      </c>
      <c r="T10" s="80">
        <v>4.266</v>
      </c>
      <c r="U10" s="80">
        <v>1.5940000000000001</v>
      </c>
      <c r="V10" s="80">
        <v>-0.89800000000000002</v>
      </c>
      <c r="W10" s="80">
        <v>-1.6220000000000001</v>
      </c>
      <c r="X10" s="80">
        <v>-2.3159999999999998</v>
      </c>
      <c r="Y10" s="80">
        <v>1.0389999999999999</v>
      </c>
      <c r="Z10" s="80">
        <v>0.315</v>
      </c>
      <c r="AA10" s="80">
        <v>-4.8390000000000004</v>
      </c>
      <c r="AB10" s="80">
        <v>-4.6360000000000001</v>
      </c>
      <c r="AC10" s="80">
        <v>-6.7169999999999996</v>
      </c>
    </row>
    <row r="11" spans="1:29">
      <c r="A11" t="s">
        <v>15</v>
      </c>
      <c r="B11" s="42">
        <f t="shared" ref="B11:J11" si="0">SUM(B7:B10)</f>
        <v>20.06189727202436</v>
      </c>
      <c r="C11" s="42">
        <f t="shared" si="0"/>
        <v>11.155216806358</v>
      </c>
      <c r="D11" s="42">
        <f t="shared" si="0"/>
        <v>2.5511455993155301</v>
      </c>
      <c r="E11" s="42">
        <f t="shared" si="0"/>
        <v>-2.9197120265861356</v>
      </c>
      <c r="F11" s="42">
        <f t="shared" si="0"/>
        <v>-9.1732499999999995</v>
      </c>
      <c r="G11" s="42">
        <f t="shared" si="0"/>
        <v>-39.343000000000004</v>
      </c>
      <c r="H11" s="42">
        <f t="shared" si="0"/>
        <v>-20.169999999999998</v>
      </c>
      <c r="I11" s="42">
        <f t="shared" si="0"/>
        <v>-17.100000000000001</v>
      </c>
      <c r="J11" s="42">
        <f t="shared" si="0"/>
        <v>-20.557000000000002</v>
      </c>
      <c r="K11" s="42">
        <f t="shared" ref="K11:M11" si="1">SUM(K7:K10)</f>
        <v>31.485000000000003</v>
      </c>
      <c r="L11" s="113">
        <f t="shared" si="1"/>
        <v>10.688000000000001</v>
      </c>
      <c r="M11" s="113">
        <f t="shared" si="1"/>
        <v>19.283999999999999</v>
      </c>
      <c r="N11" s="113">
        <f>SUM(N7:N10)</f>
        <v>49.557000000000002</v>
      </c>
      <c r="O11" s="113">
        <v>39.465000000000003</v>
      </c>
      <c r="P11" s="113">
        <v>43.805</v>
      </c>
      <c r="Q11" s="113">
        <v>31.668000000000003</v>
      </c>
      <c r="R11" s="113">
        <v>19.462</v>
      </c>
      <c r="S11" s="113">
        <v>15.5</v>
      </c>
      <c r="T11" s="113">
        <v>-1.099</v>
      </c>
      <c r="U11" s="113">
        <v>-2.153</v>
      </c>
      <c r="V11" s="113">
        <v>2.911</v>
      </c>
      <c r="W11" s="113">
        <v>3.657</v>
      </c>
      <c r="X11" s="113">
        <v>6.4989999999999997</v>
      </c>
      <c r="Y11" s="113">
        <v>11.929</v>
      </c>
      <c r="Z11" s="113">
        <v>0.60799999999999998</v>
      </c>
      <c r="AA11" s="113">
        <v>-2.2470000000000003</v>
      </c>
      <c r="AB11" s="113">
        <v>-3.9089999999999998</v>
      </c>
      <c r="AC11" s="113">
        <v>-7.3390000000000004</v>
      </c>
    </row>
    <row r="13" spans="1:29">
      <c r="A13" s="3" t="s">
        <v>10</v>
      </c>
    </row>
    <row r="14" spans="1:29">
      <c r="A14" t="s">
        <v>16</v>
      </c>
      <c r="B14" s="41">
        <v>11.0498943678204</v>
      </c>
      <c r="C14" s="41">
        <v>3.5352000503778398</v>
      </c>
      <c r="D14" s="41">
        <v>-7.3968005322126098</v>
      </c>
      <c r="E14" s="41">
        <v>-10.0754704245974</v>
      </c>
      <c r="F14" s="41">
        <v>-20.414719999999999</v>
      </c>
      <c r="G14" s="41">
        <v>-49.15</v>
      </c>
      <c r="H14" s="41">
        <v>-19.579999999999998</v>
      </c>
      <c r="I14" s="41">
        <v>-20.83</v>
      </c>
      <c r="J14" s="52">
        <v>-21.125</v>
      </c>
      <c r="K14" s="52">
        <v>53.860999999999997</v>
      </c>
      <c r="L14" s="52">
        <v>15.73</v>
      </c>
      <c r="M14" s="52">
        <v>21.581</v>
      </c>
      <c r="N14" s="52">
        <v>34.094000000000001</v>
      </c>
      <c r="O14" s="52">
        <v>22.864000000000001</v>
      </c>
      <c r="P14" s="52">
        <v>8.6920000000000002</v>
      </c>
      <c r="Q14" s="52">
        <v>9.5060000000000002</v>
      </c>
      <c r="R14" s="52">
        <v>9.1</v>
      </c>
      <c r="S14" s="52">
        <v>0.46</v>
      </c>
      <c r="T14" s="52">
        <v>-8.0079999999999991</v>
      </c>
      <c r="U14" s="52">
        <v>-4.1769999999999996</v>
      </c>
      <c r="V14" s="52">
        <v>-3.423</v>
      </c>
      <c r="W14" s="52">
        <v>-4.3460000000000001</v>
      </c>
      <c r="X14" s="52">
        <v>-0.70099999999999996</v>
      </c>
      <c r="Y14" s="52">
        <v>-1.9339999999999999</v>
      </c>
      <c r="Z14" s="52">
        <v>-1.1599999999999999</v>
      </c>
      <c r="AA14" s="52">
        <v>3.2770000000000001</v>
      </c>
      <c r="AB14" s="52">
        <v>1.181</v>
      </c>
      <c r="AC14" s="52">
        <v>1.143</v>
      </c>
    </row>
    <row r="15" spans="1:29">
      <c r="A15" t="s">
        <v>18</v>
      </c>
      <c r="B15" s="41">
        <v>6.1056899532392599</v>
      </c>
      <c r="C15" s="41">
        <v>7.8421669116809101</v>
      </c>
      <c r="D15" s="41">
        <v>8.2555676023874405</v>
      </c>
      <c r="E15" s="41">
        <v>3.5241691731997999</v>
      </c>
      <c r="F15" s="41">
        <v>2.6953800000000001</v>
      </c>
      <c r="G15" s="41">
        <v>1.2583</v>
      </c>
      <c r="H15" s="41">
        <v>-0.93</v>
      </c>
      <c r="I15" s="41">
        <v>-0.56999999999999995</v>
      </c>
      <c r="J15" s="52">
        <v>0</v>
      </c>
      <c r="K15" s="52">
        <v>0</v>
      </c>
      <c r="L15" s="52">
        <v>0</v>
      </c>
      <c r="M15" s="52">
        <v>9.4749999999999996</v>
      </c>
      <c r="N15" s="52">
        <v>36.29</v>
      </c>
      <c r="O15" s="52">
        <v>28.635999999999999</v>
      </c>
      <c r="P15" s="52">
        <v>32.198999999999998</v>
      </c>
      <c r="Q15" s="52">
        <v>17.018000000000001</v>
      </c>
      <c r="R15" s="52">
        <v>0</v>
      </c>
      <c r="S15" s="52">
        <v>0</v>
      </c>
      <c r="T15" s="52">
        <v>0</v>
      </c>
      <c r="U15" s="52">
        <v>0</v>
      </c>
      <c r="V15" s="52">
        <v>3.0619999999999998</v>
      </c>
      <c r="W15" s="52">
        <v>2.823</v>
      </c>
      <c r="X15" s="52">
        <v>3.7349999999999999</v>
      </c>
      <c r="Y15" s="52">
        <v>3.8090000000000002</v>
      </c>
      <c r="Z15" s="52">
        <v>1.073</v>
      </c>
      <c r="AA15" s="52">
        <v>0.28000000000000003</v>
      </c>
      <c r="AB15" s="52">
        <v>0</v>
      </c>
      <c r="AC15" s="52">
        <v>0</v>
      </c>
    </row>
    <row r="16" spans="1:29">
      <c r="A16" t="s">
        <v>388</v>
      </c>
      <c r="B16" s="41"/>
      <c r="C16" s="41"/>
      <c r="D16" s="41"/>
      <c r="E16" s="41"/>
      <c r="F16" s="41"/>
      <c r="G16" s="41"/>
      <c r="H16" s="41"/>
      <c r="I16" s="41"/>
      <c r="J16" s="52"/>
      <c r="K16" s="52"/>
      <c r="L16" s="52"/>
      <c r="M16" s="52"/>
      <c r="N16" s="52"/>
      <c r="O16" s="52"/>
      <c r="P16" s="52">
        <v>-1.405</v>
      </c>
      <c r="Q16" s="52">
        <v>-1.63</v>
      </c>
      <c r="R16" s="52">
        <v>-0.53200000000000003</v>
      </c>
      <c r="S16" s="52">
        <v>-0.09</v>
      </c>
      <c r="T16" s="52">
        <v>-2.3E-2</v>
      </c>
      <c r="U16" s="52">
        <v>0</v>
      </c>
      <c r="V16" s="52">
        <v>0</v>
      </c>
      <c r="W16" s="52">
        <v>0</v>
      </c>
      <c r="X16" s="52">
        <v>0</v>
      </c>
      <c r="Y16" s="52">
        <v>0</v>
      </c>
      <c r="Z16" s="52">
        <v>0</v>
      </c>
      <c r="AA16" s="52">
        <v>0</v>
      </c>
      <c r="AB16" s="52">
        <v>0</v>
      </c>
      <c r="AC16" s="52">
        <v>0</v>
      </c>
    </row>
    <row r="17" spans="1:29">
      <c r="A17" s="4" t="s">
        <v>17</v>
      </c>
      <c r="B17" s="44">
        <v>5.00931866928007</v>
      </c>
      <c r="C17" s="44">
        <v>2.7882170082914199</v>
      </c>
      <c r="D17" s="44">
        <v>5.2647129909658297</v>
      </c>
      <c r="E17" s="44">
        <v>3.09635353019749</v>
      </c>
      <c r="F17" s="44">
        <v>3.0829800000000001</v>
      </c>
      <c r="G17" s="44">
        <v>-0.32529999999999998</v>
      </c>
      <c r="H17" s="44">
        <v>-3.91</v>
      </c>
      <c r="I17" s="44">
        <v>-4</v>
      </c>
      <c r="J17" s="44">
        <v>-6.0419999999999998</v>
      </c>
      <c r="K17" s="44">
        <v>-9.5169999999999995</v>
      </c>
      <c r="L17" s="81">
        <v>-2.4729999999999999</v>
      </c>
      <c r="M17" s="81">
        <v>0.42799999999999999</v>
      </c>
      <c r="N17" s="81">
        <v>6.0620000000000003</v>
      </c>
      <c r="O17" s="81">
        <v>9.5220000000000002</v>
      </c>
      <c r="P17" s="81">
        <v>12.446999999999999</v>
      </c>
      <c r="Q17" s="81">
        <v>13.342000000000001</v>
      </c>
      <c r="R17" s="81">
        <v>8.9979999999999993</v>
      </c>
      <c r="S17" s="81">
        <v>7.84</v>
      </c>
      <c r="T17" s="81">
        <v>4.4539999999999997</v>
      </c>
      <c r="U17" s="81">
        <v>1.621</v>
      </c>
      <c r="V17" s="81">
        <v>-1.042</v>
      </c>
      <c r="W17" s="81">
        <v>-1.665</v>
      </c>
      <c r="X17" s="81">
        <v>-2.8210000000000002</v>
      </c>
      <c r="Y17" s="81">
        <v>1.2789999999999999</v>
      </c>
      <c r="Z17" s="81">
        <v>0.48</v>
      </c>
      <c r="AA17" s="81">
        <v>-6.2119999999999997</v>
      </c>
      <c r="AB17" s="81">
        <v>-5.6840000000000002</v>
      </c>
      <c r="AC17" s="81">
        <v>-8.52</v>
      </c>
    </row>
    <row r="18" spans="1:29">
      <c r="A18" t="s">
        <v>15</v>
      </c>
      <c r="B18" s="41">
        <f t="shared" ref="B18:J18" si="2">SUM(B14:B17)</f>
        <v>22.16490299033973</v>
      </c>
      <c r="C18" s="41">
        <f t="shared" si="2"/>
        <v>14.16558397035017</v>
      </c>
      <c r="D18" s="41">
        <f t="shared" si="2"/>
        <v>6.1234800611406603</v>
      </c>
      <c r="E18" s="41">
        <f t="shared" si="2"/>
        <v>-3.4549477212001101</v>
      </c>
      <c r="F18" s="41">
        <f t="shared" si="2"/>
        <v>-14.63636</v>
      </c>
      <c r="G18" s="41">
        <f t="shared" si="2"/>
        <v>-48.216999999999999</v>
      </c>
      <c r="H18" s="41">
        <f t="shared" si="2"/>
        <v>-24.419999999999998</v>
      </c>
      <c r="I18" s="41">
        <f t="shared" si="2"/>
        <v>-25.4</v>
      </c>
      <c r="J18" s="41">
        <f t="shared" si="2"/>
        <v>-27.167000000000002</v>
      </c>
      <c r="K18" s="41">
        <f t="shared" ref="K18:M18" si="3">SUM(K14:K17)</f>
        <v>44.343999999999994</v>
      </c>
      <c r="L18" s="114">
        <f t="shared" si="3"/>
        <v>13.257000000000001</v>
      </c>
      <c r="M18" s="114">
        <f t="shared" si="3"/>
        <v>31.483999999999998</v>
      </c>
      <c r="N18" s="114">
        <f>SUM(N14:N17)</f>
        <v>76.445999999999998</v>
      </c>
      <c r="O18" s="114">
        <v>61.021999999999998</v>
      </c>
      <c r="P18" s="114">
        <v>51.932999999999993</v>
      </c>
      <c r="Q18" s="114">
        <v>38.246000000000002</v>
      </c>
      <c r="R18" s="114">
        <v>17.565999999999999</v>
      </c>
      <c r="S18" s="114">
        <v>8.2099999999999991</v>
      </c>
      <c r="T18" s="114">
        <v>-3.577</v>
      </c>
      <c r="U18" s="114">
        <v>-2.556</v>
      </c>
      <c r="V18" s="114">
        <v>-1.403</v>
      </c>
      <c r="W18" s="114">
        <v>-3.1880000000000002</v>
      </c>
      <c r="X18" s="114">
        <v>0.21299999999999963</v>
      </c>
      <c r="Y18" s="114">
        <v>3.1539999999999999</v>
      </c>
      <c r="Z18" s="114">
        <v>0.39300000000000002</v>
      </c>
      <c r="AA18" s="114">
        <v>-2.6549999999999994</v>
      </c>
      <c r="AB18" s="114">
        <v>-4.5030000000000001</v>
      </c>
      <c r="AC18" s="114">
        <v>-7.3769999999999998</v>
      </c>
    </row>
    <row r="20" spans="1:29">
      <c r="A20" s="3" t="s">
        <v>13</v>
      </c>
    </row>
    <row r="21" spans="1:29">
      <c r="A21" t="s">
        <v>16</v>
      </c>
      <c r="B21" s="41">
        <v>6.7169133825594001</v>
      </c>
      <c r="C21" s="41">
        <v>-0.53109277911976804</v>
      </c>
      <c r="D21" s="41">
        <v>-1.13374533743189</v>
      </c>
      <c r="E21" s="41">
        <v>0.19946585481040999</v>
      </c>
      <c r="F21" s="41">
        <v>-2.1337600000000001</v>
      </c>
      <c r="G21" s="41">
        <v>-21.897200000000002</v>
      </c>
      <c r="H21" s="41">
        <v>-9.77</v>
      </c>
      <c r="I21" s="41">
        <v>-1.86</v>
      </c>
      <c r="J21" s="80">
        <v>-7.117</v>
      </c>
      <c r="K21" s="80">
        <v>19.123999999999999</v>
      </c>
      <c r="L21" s="80">
        <v>8.202</v>
      </c>
      <c r="M21" s="80">
        <v>5.4109999999999996</v>
      </c>
      <c r="N21" s="80">
        <v>15.026999999999999</v>
      </c>
      <c r="O21" s="80">
        <v>2.1629999999999998</v>
      </c>
      <c r="P21" s="80">
        <v>28.073</v>
      </c>
      <c r="Q21" s="80">
        <v>19.361999999999998</v>
      </c>
      <c r="R21" s="80">
        <v>19.64</v>
      </c>
      <c r="S21" s="80">
        <v>28.52</v>
      </c>
      <c r="T21" s="80">
        <v>-6.5000000000000002E-2</v>
      </c>
      <c r="U21" s="80">
        <v>-3.0230000000000001</v>
      </c>
      <c r="V21" s="80">
        <v>-5.9050000000000002</v>
      </c>
      <c r="W21" s="80">
        <v>6.7130000000000001</v>
      </c>
      <c r="X21" s="80">
        <v>5.4409999999999998</v>
      </c>
      <c r="Y21" s="80">
        <v>11.837</v>
      </c>
      <c r="Z21" s="80">
        <v>0.88</v>
      </c>
      <c r="AA21" s="80">
        <v>1.0249999999999999</v>
      </c>
      <c r="AB21" s="80">
        <v>3.7999999999999999E-2</v>
      </c>
      <c r="AC21" s="80">
        <v>-2.93</v>
      </c>
    </row>
    <row r="22" spans="1:29">
      <c r="A22" t="s">
        <v>18</v>
      </c>
      <c r="B22" s="41">
        <v>6.3440985298116797</v>
      </c>
      <c r="C22" s="41">
        <v>4.6610752288327602</v>
      </c>
      <c r="D22" s="41">
        <v>-5.4339202005508804</v>
      </c>
      <c r="E22" s="41">
        <v>-4.64439146550722</v>
      </c>
      <c r="F22" s="41">
        <v>0</v>
      </c>
      <c r="G22" s="41">
        <v>0</v>
      </c>
      <c r="H22" s="41">
        <v>0</v>
      </c>
      <c r="I22" s="41">
        <v>0</v>
      </c>
      <c r="J22" s="52">
        <v>0</v>
      </c>
      <c r="K22" s="52">
        <v>0</v>
      </c>
      <c r="L22" s="52">
        <v>0</v>
      </c>
      <c r="M22" s="52">
        <v>0</v>
      </c>
      <c r="N22" s="52">
        <v>0</v>
      </c>
      <c r="O22" s="52">
        <v>0</v>
      </c>
      <c r="P22" s="52">
        <v>0</v>
      </c>
      <c r="Q22" s="52">
        <v>0</v>
      </c>
      <c r="R22" s="52">
        <v>0</v>
      </c>
      <c r="S22" s="52">
        <v>0</v>
      </c>
      <c r="T22" s="52">
        <v>0</v>
      </c>
      <c r="U22" s="52">
        <v>0</v>
      </c>
      <c r="V22" s="52">
        <v>16.861999999999998</v>
      </c>
      <c r="W22" s="52">
        <v>12.135999999999999</v>
      </c>
      <c r="X22" s="52">
        <v>13.755000000000001</v>
      </c>
      <c r="Y22" s="52">
        <v>13.978</v>
      </c>
      <c r="Z22" s="52">
        <v>0</v>
      </c>
      <c r="AA22" s="52">
        <v>0</v>
      </c>
      <c r="AB22" s="52">
        <v>0</v>
      </c>
      <c r="AC22" s="52">
        <v>0</v>
      </c>
    </row>
    <row r="23" spans="1:29">
      <c r="A23" t="s">
        <v>388</v>
      </c>
      <c r="B23" s="41"/>
      <c r="C23" s="41"/>
      <c r="D23" s="41"/>
      <c r="E23" s="41"/>
      <c r="F23" s="41"/>
      <c r="G23" s="41"/>
      <c r="H23" s="41"/>
      <c r="I23" s="41"/>
      <c r="J23" s="52"/>
      <c r="K23" s="52"/>
      <c r="L23" s="52"/>
      <c r="M23" s="52"/>
      <c r="N23" s="52"/>
      <c r="O23" s="52"/>
      <c r="P23" s="52">
        <v>-1.1739999999999999</v>
      </c>
      <c r="Q23" s="52">
        <v>-1.6259999999999999</v>
      </c>
      <c r="R23" s="52">
        <v>-0.73199999999999998</v>
      </c>
      <c r="S23" s="52">
        <v>-0.9</v>
      </c>
      <c r="T23" s="52">
        <v>-5.3999999999999999E-2</v>
      </c>
      <c r="U23" s="52">
        <v>0</v>
      </c>
      <c r="V23" s="52">
        <v>0</v>
      </c>
      <c r="W23" s="52">
        <v>0</v>
      </c>
      <c r="X23" s="52">
        <v>0</v>
      </c>
      <c r="Y23" s="52">
        <v>0</v>
      </c>
      <c r="Z23" s="52">
        <v>0</v>
      </c>
      <c r="AA23" s="52">
        <v>0</v>
      </c>
      <c r="AB23" s="52">
        <v>0</v>
      </c>
      <c r="AC23" s="52">
        <v>0</v>
      </c>
    </row>
    <row r="24" spans="1:29">
      <c r="A24" s="4" t="s">
        <v>17</v>
      </c>
      <c r="B24" s="44">
        <v>3.5474813626331398</v>
      </c>
      <c r="C24" s="44">
        <v>1.6252895647336201</v>
      </c>
      <c r="D24" s="44">
        <v>3.17478330268426</v>
      </c>
      <c r="E24" s="44">
        <v>2.35</v>
      </c>
      <c r="F24" s="44">
        <v>2.3591099999999998</v>
      </c>
      <c r="G24" s="44">
        <v>-0.27139999999999997</v>
      </c>
      <c r="H24" s="44">
        <v>-2.61</v>
      </c>
      <c r="I24" s="44">
        <v>-2.6</v>
      </c>
      <c r="J24" s="38">
        <v>-3.7570000000000001</v>
      </c>
      <c r="K24" s="38">
        <v>-4.2069999999999999</v>
      </c>
      <c r="L24" s="52">
        <v>-1.5640000000000001</v>
      </c>
      <c r="M24" s="52">
        <v>-0.51500000000000001</v>
      </c>
      <c r="N24" s="52">
        <v>2.3330000000000002</v>
      </c>
      <c r="O24" s="52">
        <v>2.411</v>
      </c>
      <c r="P24" s="52">
        <v>3.2970000000000002</v>
      </c>
      <c r="Q24" s="52">
        <v>4.242</v>
      </c>
      <c r="R24" s="52">
        <v>4.0039999999999996</v>
      </c>
      <c r="S24" s="52">
        <v>5.95</v>
      </c>
      <c r="T24" s="52">
        <v>3.8639999999999999</v>
      </c>
      <c r="U24" s="52">
        <v>1.5449999999999999</v>
      </c>
      <c r="V24" s="52">
        <v>-0.61499999999999999</v>
      </c>
      <c r="W24" s="52">
        <v>-1.3759999999999999</v>
      </c>
      <c r="X24" s="52">
        <v>-1.2829999999999999</v>
      </c>
      <c r="Y24" s="52">
        <v>0.65200000000000002</v>
      </c>
      <c r="Z24" s="52">
        <v>5.2999999999999999E-2</v>
      </c>
      <c r="AA24" s="52">
        <v>-2.593</v>
      </c>
      <c r="AB24" s="52">
        <v>-3.0289999999999999</v>
      </c>
      <c r="AC24" s="52">
        <v>-4.3570000000000002</v>
      </c>
    </row>
    <row r="25" spans="1:29">
      <c r="A25" t="s">
        <v>15</v>
      </c>
      <c r="B25" s="41">
        <f t="shared" ref="B25:J25" si="4">SUM(B21:B24)</f>
        <v>16.608493275004218</v>
      </c>
      <c r="C25" s="41">
        <f t="shared" si="4"/>
        <v>5.7552720144466125</v>
      </c>
      <c r="D25" s="41">
        <f t="shared" si="4"/>
        <v>-3.3928822352985102</v>
      </c>
      <c r="E25" s="41">
        <f t="shared" si="4"/>
        <v>-2.0949256106968099</v>
      </c>
      <c r="F25" s="41">
        <f t="shared" si="4"/>
        <v>0.22534999999999972</v>
      </c>
      <c r="G25" s="41">
        <f t="shared" si="4"/>
        <v>-22.168600000000001</v>
      </c>
      <c r="H25" s="41">
        <f t="shared" si="4"/>
        <v>-12.379999999999999</v>
      </c>
      <c r="I25" s="41">
        <f t="shared" si="4"/>
        <v>-4.46</v>
      </c>
      <c r="J25" s="41">
        <f t="shared" si="4"/>
        <v>-10.874000000000001</v>
      </c>
      <c r="K25" s="41">
        <f t="shared" ref="K25:M25" si="5">SUM(K21:K24)</f>
        <v>14.916999999999998</v>
      </c>
      <c r="L25" s="114">
        <f t="shared" si="5"/>
        <v>6.6379999999999999</v>
      </c>
      <c r="M25" s="114">
        <f t="shared" si="5"/>
        <v>4.8959999999999999</v>
      </c>
      <c r="N25" s="114">
        <f>SUM(N21:N24)</f>
        <v>17.36</v>
      </c>
      <c r="O25" s="114">
        <v>4.5739999999999998</v>
      </c>
      <c r="P25" s="114">
        <v>30.196000000000002</v>
      </c>
      <c r="Q25" s="114">
        <v>21.957999999999998</v>
      </c>
      <c r="R25" s="114">
        <v>22.911999999999999</v>
      </c>
      <c r="S25" s="114">
        <v>33.57</v>
      </c>
      <c r="T25" s="114">
        <v>3.7450000000000001</v>
      </c>
      <c r="U25" s="114">
        <v>-1.478</v>
      </c>
      <c r="V25" s="114">
        <v>10.342000000000001</v>
      </c>
      <c r="W25" s="114">
        <v>17.472999999999999</v>
      </c>
      <c r="X25" s="114">
        <v>17.913</v>
      </c>
      <c r="Y25" s="114">
        <v>26.466999999999999</v>
      </c>
      <c r="Z25" s="114">
        <v>0.93300000000000005</v>
      </c>
      <c r="AA25" s="114">
        <v>-1.5680000000000001</v>
      </c>
      <c r="AB25" s="114">
        <v>-2.9910000000000001</v>
      </c>
      <c r="AC25" s="114">
        <v>-7.2869999999999999</v>
      </c>
    </row>
  </sheetData>
  <hyperlinks>
    <hyperlink ref="A2" location="Content!A1" display="Back to Content" xr:uid="{00000000-0004-0000-07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E25"/>
  <sheetViews>
    <sheetView zoomScale="90" zoomScaleNormal="90" workbookViewId="0">
      <pane xSplit="1" ySplit="5" topLeftCell="P6" activePane="bottomRight" state="frozen"/>
      <selection activeCell="B1" sqref="B1"/>
      <selection pane="topRight" activeCell="B1" sqref="B1"/>
      <selection pane="bottomLeft" activeCell="B1" sqref="B1"/>
      <selection pane="bottomRight" activeCell="AE3" sqref="AE3"/>
    </sheetView>
  </sheetViews>
  <sheetFormatPr defaultRowHeight="14.5"/>
  <cols>
    <col min="1" max="1" width="32.453125" customWidth="1"/>
    <col min="2" max="3" width="9.1796875" customWidth="1"/>
    <col min="5" max="5" width="9.54296875" bestFit="1" customWidth="1"/>
    <col min="6" max="6" width="8.453125" customWidth="1"/>
  </cols>
  <sheetData>
    <row r="1" spans="1:31">
      <c r="A1" s="3" t="s">
        <v>277</v>
      </c>
      <c r="B1" s="3"/>
      <c r="C1" s="3"/>
    </row>
    <row r="2" spans="1:31">
      <c r="A2" s="60" t="s">
        <v>202</v>
      </c>
      <c r="B2" s="60"/>
      <c r="C2" s="60"/>
    </row>
    <row r="3" spans="1:31">
      <c r="A3" s="60"/>
      <c r="B3" s="60"/>
      <c r="C3" s="60"/>
    </row>
    <row r="4" spans="1:31">
      <c r="A4" s="3" t="s">
        <v>19</v>
      </c>
      <c r="B4" s="3"/>
      <c r="C4" s="3"/>
    </row>
    <row r="5" spans="1:31" ht="29">
      <c r="A5" s="8" t="s">
        <v>203</v>
      </c>
      <c r="B5" s="70" t="s">
        <v>246</v>
      </c>
      <c r="C5" s="70" t="s">
        <v>247</v>
      </c>
      <c r="D5" s="70" t="s">
        <v>241</v>
      </c>
      <c r="E5" s="70" t="s">
        <v>242</v>
      </c>
      <c r="F5" s="70" t="s">
        <v>243</v>
      </c>
      <c r="G5" s="70" t="s">
        <v>248</v>
      </c>
      <c r="H5" s="70" t="s">
        <v>244</v>
      </c>
      <c r="I5" s="70" t="s">
        <v>245</v>
      </c>
      <c r="J5" s="70" t="s">
        <v>290</v>
      </c>
      <c r="K5" s="70" t="s">
        <v>339</v>
      </c>
      <c r="L5" s="70" t="s">
        <v>355</v>
      </c>
      <c r="M5" s="70" t="s">
        <v>360</v>
      </c>
      <c r="N5" s="70" t="s">
        <v>369</v>
      </c>
      <c r="O5" s="70" t="s">
        <v>374</v>
      </c>
      <c r="P5" s="70" t="s">
        <v>378</v>
      </c>
      <c r="Q5" s="70" t="s">
        <v>383</v>
      </c>
      <c r="R5" s="70" t="s">
        <v>386</v>
      </c>
      <c r="S5" s="70" t="s">
        <v>402</v>
      </c>
      <c r="T5" s="70" t="s">
        <v>407</v>
      </c>
      <c r="U5" s="70" t="s">
        <v>410</v>
      </c>
      <c r="V5" s="70" t="s">
        <v>414</v>
      </c>
      <c r="W5" s="70" t="s">
        <v>417</v>
      </c>
      <c r="X5" s="70" t="s">
        <v>457</v>
      </c>
      <c r="Y5" s="73" t="s">
        <v>462</v>
      </c>
      <c r="Z5" s="70" t="s">
        <v>467</v>
      </c>
      <c r="AA5" s="70" t="s">
        <v>470</v>
      </c>
      <c r="AB5" s="70" t="s">
        <v>474</v>
      </c>
      <c r="AC5" s="73" t="s">
        <v>479</v>
      </c>
      <c r="AD5" s="70" t="s">
        <v>482</v>
      </c>
      <c r="AE5" s="70" t="s">
        <v>485</v>
      </c>
    </row>
    <row r="6" spans="1:31">
      <c r="A6" s="3" t="s">
        <v>14</v>
      </c>
      <c r="B6" s="3"/>
      <c r="C6" s="3"/>
    </row>
    <row r="7" spans="1:31">
      <c r="A7" t="s">
        <v>16</v>
      </c>
      <c r="B7" s="52">
        <v>5.6130000000000004</v>
      </c>
      <c r="C7" s="52">
        <v>4.1120000000000001</v>
      </c>
      <c r="D7" s="41">
        <v>9.4211062681328794</v>
      </c>
      <c r="E7" s="41">
        <v>5.57</v>
      </c>
      <c r="F7" s="41">
        <v>1.913</v>
      </c>
      <c r="G7" s="41">
        <v>-0.27735278825304899</v>
      </c>
      <c r="H7" s="42">
        <v>-13.74971</v>
      </c>
      <c r="I7" s="42">
        <v>-27.120799999999999</v>
      </c>
      <c r="J7" s="42">
        <v>-23.47</v>
      </c>
      <c r="K7" s="42">
        <v>-21</v>
      </c>
      <c r="L7" s="52">
        <v>-15.311</v>
      </c>
      <c r="M7" s="52">
        <v>7.2350000000000003</v>
      </c>
      <c r="N7" s="52">
        <v>9.1240000000000006</v>
      </c>
      <c r="O7" s="52">
        <v>10.553000000000001</v>
      </c>
      <c r="P7" s="52">
        <v>25.486999999999998</v>
      </c>
      <c r="Q7" s="52">
        <v>19.831</v>
      </c>
      <c r="R7" s="52">
        <v>18.370999999999999</v>
      </c>
      <c r="S7" s="52">
        <v>16.891999999999999</v>
      </c>
      <c r="T7" s="52">
        <v>12.747999999999999</v>
      </c>
      <c r="U7" s="52">
        <v>10.4</v>
      </c>
      <c r="V7" s="52">
        <v>4.9619999999999997</v>
      </c>
      <c r="W7" s="52">
        <v>2.581</v>
      </c>
      <c r="X7" s="52">
        <v>-4.3369999999999997</v>
      </c>
      <c r="Y7" s="52">
        <v>-2.4580000000000002</v>
      </c>
      <c r="Z7" s="52">
        <v>-1.2450000000000001</v>
      </c>
      <c r="AA7" s="52">
        <v>-0.123</v>
      </c>
      <c r="AB7" s="52">
        <v>-0.35899999999999999</v>
      </c>
      <c r="AC7" s="52">
        <v>1.0489999999999999</v>
      </c>
      <c r="AD7" s="52">
        <v>0.92900000000000005</v>
      </c>
      <c r="AE7" s="52">
        <v>0.52300000000000002</v>
      </c>
    </row>
    <row r="8" spans="1:31">
      <c r="A8" t="s">
        <v>18</v>
      </c>
      <c r="B8" s="52">
        <v>6.5910000000000002</v>
      </c>
      <c r="C8" s="52">
        <v>4.0880000000000001</v>
      </c>
      <c r="D8" s="41">
        <v>6.1953088677245498</v>
      </c>
      <c r="E8" s="41">
        <v>6.4690000000000003</v>
      </c>
      <c r="F8" s="41">
        <v>5.4130000000000003</v>
      </c>
      <c r="G8" s="41">
        <v>3.9941040933352299</v>
      </c>
      <c r="H8" s="42">
        <v>1.71268</v>
      </c>
      <c r="I8" s="42">
        <v>1.2625999999999999</v>
      </c>
      <c r="J8" s="42">
        <v>0.47</v>
      </c>
      <c r="K8" s="42">
        <v>0.37</v>
      </c>
      <c r="L8" s="52">
        <v>0</v>
      </c>
      <c r="M8" s="52">
        <v>0</v>
      </c>
      <c r="N8" s="52">
        <v>0</v>
      </c>
      <c r="O8" s="52">
        <v>1.411</v>
      </c>
      <c r="P8" s="52">
        <v>19.908999999999999</v>
      </c>
      <c r="Q8" s="52">
        <v>19.038</v>
      </c>
      <c r="R8" s="52">
        <v>19.841999999999999</v>
      </c>
      <c r="S8" s="52">
        <v>17.181999999999999</v>
      </c>
      <c r="T8" s="52">
        <v>0</v>
      </c>
      <c r="U8" s="52">
        <v>0</v>
      </c>
      <c r="V8" s="52">
        <v>0</v>
      </c>
      <c r="W8" s="52">
        <v>0</v>
      </c>
      <c r="X8" s="52">
        <v>8.1460000000000008</v>
      </c>
      <c r="Y8" s="52">
        <v>6.9249999999999998</v>
      </c>
      <c r="Z8" s="52">
        <v>7.08</v>
      </c>
      <c r="AA8" s="52">
        <v>7.2220000000000004</v>
      </c>
      <c r="AB8" s="52">
        <v>0.65200000000000002</v>
      </c>
      <c r="AC8" s="52">
        <v>0.40799999999999997</v>
      </c>
      <c r="AD8" s="52">
        <v>0.28100000000000003</v>
      </c>
      <c r="AE8" s="52">
        <v>0.20899999999999999</v>
      </c>
    </row>
    <row r="9" spans="1:31">
      <c r="A9" t="s">
        <v>388</v>
      </c>
      <c r="B9" s="52"/>
      <c r="C9" s="52"/>
      <c r="D9" s="41"/>
      <c r="E9" s="41"/>
      <c r="F9" s="41"/>
      <c r="G9" s="41"/>
      <c r="H9" s="42"/>
      <c r="I9" s="42"/>
      <c r="J9" s="42"/>
      <c r="K9" s="42"/>
      <c r="L9" s="52"/>
      <c r="M9" s="52"/>
      <c r="N9" s="52"/>
      <c r="O9" s="52"/>
      <c r="P9" s="52"/>
      <c r="Q9" s="52"/>
      <c r="R9" s="52">
        <v>-0.47599999999999998</v>
      </c>
      <c r="S9" s="52">
        <v>-0.81699999999999995</v>
      </c>
      <c r="T9" s="52">
        <v>-0.60899999999999999</v>
      </c>
      <c r="U9" s="52">
        <v>-0.37</v>
      </c>
      <c r="V9" s="52">
        <v>-0.24199999999999999</v>
      </c>
      <c r="W9" s="52">
        <v>-0.17699999999999999</v>
      </c>
      <c r="X9" s="52">
        <v>0</v>
      </c>
      <c r="Y9" s="52">
        <v>0</v>
      </c>
      <c r="Z9" s="52">
        <v>0</v>
      </c>
      <c r="AA9" s="52">
        <v>0</v>
      </c>
      <c r="AB9" s="52">
        <v>0</v>
      </c>
      <c r="AC9" s="52">
        <v>0</v>
      </c>
      <c r="AD9" s="52">
        <v>0</v>
      </c>
      <c r="AE9" s="52">
        <v>0</v>
      </c>
    </row>
    <row r="10" spans="1:31">
      <c r="A10" s="4" t="s">
        <v>17</v>
      </c>
      <c r="B10" s="38">
        <v>0.29799999999999999</v>
      </c>
      <c r="C10" s="38">
        <v>4.0030000000000001</v>
      </c>
      <c r="D10" s="44">
        <v>4.4454821361669303</v>
      </c>
      <c r="E10" s="44">
        <v>3.2549999999999999</v>
      </c>
      <c r="F10" s="44">
        <v>3.6219999999999999</v>
      </c>
      <c r="G10" s="44">
        <v>3.38346965119247</v>
      </c>
      <c r="H10" s="43">
        <v>2.8637800000000002</v>
      </c>
      <c r="I10" s="43">
        <v>1.149</v>
      </c>
      <c r="J10" s="43">
        <v>-0.3</v>
      </c>
      <c r="K10" s="43">
        <v>-1.1100000000000001</v>
      </c>
      <c r="L10" s="111">
        <v>-5.2460000000000004</v>
      </c>
      <c r="M10" s="111">
        <v>-6.1459999999999999</v>
      </c>
      <c r="N10" s="80">
        <v>-4.8860000000000001</v>
      </c>
      <c r="O10" s="80">
        <v>-3.7160000000000002</v>
      </c>
      <c r="P10" s="80">
        <v>4.1609999999999996</v>
      </c>
      <c r="Q10" s="80">
        <v>5.2279999999999998</v>
      </c>
      <c r="R10" s="80">
        <v>6.258</v>
      </c>
      <c r="S10" s="80">
        <v>7.1420000000000003</v>
      </c>
      <c r="T10" s="80">
        <v>7.3230000000000004</v>
      </c>
      <c r="U10" s="80">
        <v>7.4</v>
      </c>
      <c r="V10" s="80">
        <v>6.25</v>
      </c>
      <c r="W10" s="80">
        <v>4.9429999999999996</v>
      </c>
      <c r="X10" s="80">
        <v>-0.89800000000000002</v>
      </c>
      <c r="Y10" s="80">
        <v>-1.1719999999999999</v>
      </c>
      <c r="Z10" s="80">
        <v>-1.5469999999999999</v>
      </c>
      <c r="AA10" s="80">
        <v>-0.89200000000000002</v>
      </c>
      <c r="AB10" s="80">
        <v>0.315</v>
      </c>
      <c r="AC10" s="80">
        <v>-2.3250000000000002</v>
      </c>
      <c r="AD10" s="80">
        <v>-3.0409999999999999</v>
      </c>
      <c r="AE10" s="80">
        <v>-4.0199999999999996</v>
      </c>
    </row>
    <row r="11" spans="1:31">
      <c r="A11" t="s">
        <v>15</v>
      </c>
      <c r="B11" s="84">
        <f>SUM(B7:B10)</f>
        <v>12.502000000000001</v>
      </c>
      <c r="C11" s="84">
        <f>SUM(C7:C10)</f>
        <v>12.202999999999999</v>
      </c>
      <c r="D11" s="42">
        <f>SUM(D7:D10)</f>
        <v>20.06189727202436</v>
      </c>
      <c r="E11" s="42">
        <f>SUM(E7:E10)</f>
        <v>15.294</v>
      </c>
      <c r="F11" s="42">
        <f>SUM(F7:F10)</f>
        <v>10.948</v>
      </c>
      <c r="G11" s="42">
        <v>7.1002209562746499</v>
      </c>
      <c r="H11" s="42">
        <f t="shared" ref="H11:O11" si="0">SUM(H7:H10)</f>
        <v>-9.1732499999999995</v>
      </c>
      <c r="I11" s="42">
        <f t="shared" si="0"/>
        <v>-24.709199999999999</v>
      </c>
      <c r="J11" s="42">
        <f t="shared" si="0"/>
        <v>-23.3</v>
      </c>
      <c r="K11" s="42">
        <f t="shared" si="0"/>
        <v>-21.74</v>
      </c>
      <c r="L11" s="42">
        <f t="shared" si="0"/>
        <v>-20.557000000000002</v>
      </c>
      <c r="M11" s="42">
        <f t="shared" si="0"/>
        <v>1.0890000000000004</v>
      </c>
      <c r="N11" s="113">
        <f t="shared" si="0"/>
        <v>4.2380000000000004</v>
      </c>
      <c r="O11" s="113">
        <f t="shared" si="0"/>
        <v>8.2480000000000011</v>
      </c>
      <c r="P11" s="113">
        <f>SUM(P7:P10)</f>
        <v>49.557000000000002</v>
      </c>
      <c r="Q11" s="113">
        <v>44.097000000000001</v>
      </c>
      <c r="R11" s="113">
        <v>43.994999999999997</v>
      </c>
      <c r="S11" s="113">
        <v>40.399000000000001</v>
      </c>
      <c r="T11" s="113">
        <v>19.462</v>
      </c>
      <c r="U11" s="113">
        <v>17.43</v>
      </c>
      <c r="V11" s="113">
        <v>10.97</v>
      </c>
      <c r="W11" s="113">
        <v>7.3469999999999995</v>
      </c>
      <c r="X11" s="113">
        <v>2.911</v>
      </c>
      <c r="Y11" s="113">
        <v>3.2949999999999999</v>
      </c>
      <c r="Z11" s="113">
        <v>4.2880000000000003</v>
      </c>
      <c r="AA11" s="113">
        <v>6.2069999999999999</v>
      </c>
      <c r="AB11" s="113">
        <v>0.60799999999999998</v>
      </c>
      <c r="AC11" s="113">
        <v>-0.86800000000000033</v>
      </c>
      <c r="AD11" s="113">
        <v>-1.831</v>
      </c>
      <c r="AE11" s="113">
        <v>-3.2879999999999998</v>
      </c>
    </row>
    <row r="12" spans="1:31">
      <c r="B12" s="52"/>
      <c r="C12" s="52"/>
    </row>
    <row r="13" spans="1:31">
      <c r="A13" s="3" t="s">
        <v>10</v>
      </c>
      <c r="B13" s="85"/>
      <c r="C13" s="85"/>
    </row>
    <row r="14" spans="1:31">
      <c r="A14" t="s">
        <v>16</v>
      </c>
      <c r="B14" s="52">
        <v>5.3470000000000004</v>
      </c>
      <c r="C14" s="52">
        <v>2.79</v>
      </c>
      <c r="D14" s="41">
        <v>11.0498943678204</v>
      </c>
      <c r="E14" s="41">
        <v>7.0620000000000003</v>
      </c>
      <c r="F14" s="41">
        <v>2.2389999999999999</v>
      </c>
      <c r="G14" s="41">
        <v>-1.0670775770237999</v>
      </c>
      <c r="H14" s="41">
        <v>-20.414719999999999</v>
      </c>
      <c r="I14" s="41">
        <v>-35.4101</v>
      </c>
      <c r="J14" s="41">
        <v>-30.13</v>
      </c>
      <c r="K14" s="41">
        <v>-28.09</v>
      </c>
      <c r="L14" s="52">
        <v>-21.125</v>
      </c>
      <c r="M14" s="52">
        <v>9.41</v>
      </c>
      <c r="N14" s="52">
        <v>11.654999999999999</v>
      </c>
      <c r="O14" s="52">
        <v>14.298999999999999</v>
      </c>
      <c r="P14" s="52">
        <v>34.094000000000001</v>
      </c>
      <c r="Q14" s="52">
        <v>27.594999999999999</v>
      </c>
      <c r="R14" s="52">
        <v>20.643000000000001</v>
      </c>
      <c r="S14" s="52">
        <v>17.361000000000001</v>
      </c>
      <c r="T14" s="52">
        <v>9.1</v>
      </c>
      <c r="U14" s="52">
        <v>4.3600000000000003</v>
      </c>
      <c r="V14" s="52">
        <v>0.154</v>
      </c>
      <c r="W14" s="52">
        <v>-0.999</v>
      </c>
      <c r="X14" s="52">
        <v>-3.423</v>
      </c>
      <c r="Y14" s="52">
        <v>-3.9169999999999998</v>
      </c>
      <c r="Z14" s="52">
        <v>-2.9390000000000001</v>
      </c>
      <c r="AA14" s="52">
        <v>-2.71</v>
      </c>
      <c r="AB14" s="52">
        <v>-1.1599999999999999</v>
      </c>
      <c r="AC14" s="52">
        <v>1.107</v>
      </c>
      <c r="AD14" s="52">
        <v>1.081</v>
      </c>
      <c r="AE14" s="52">
        <v>1.08</v>
      </c>
    </row>
    <row r="15" spans="1:31">
      <c r="A15" t="s">
        <v>18</v>
      </c>
      <c r="B15" s="52">
        <v>10.696</v>
      </c>
      <c r="C15" s="52">
        <v>2.641</v>
      </c>
      <c r="D15" s="41">
        <v>6.1056899532392599</v>
      </c>
      <c r="E15" s="41">
        <v>7.0339999999999998</v>
      </c>
      <c r="F15" s="41">
        <v>7.4379999999999997</v>
      </c>
      <c r="G15" s="41">
        <v>6.3855633495831796</v>
      </c>
      <c r="H15" s="41">
        <v>2.6953800000000001</v>
      </c>
      <c r="I15" s="41">
        <v>1.95</v>
      </c>
      <c r="J15" s="41">
        <v>0.66</v>
      </c>
      <c r="K15" s="41">
        <v>0.53</v>
      </c>
      <c r="L15" s="52">
        <v>0</v>
      </c>
      <c r="M15" s="52">
        <v>0</v>
      </c>
      <c r="N15" s="52">
        <v>0</v>
      </c>
      <c r="O15" s="52">
        <v>2.4590000000000001</v>
      </c>
      <c r="P15" s="52">
        <v>36.29</v>
      </c>
      <c r="Q15" s="52">
        <v>32.222999999999999</v>
      </c>
      <c r="R15" s="52">
        <v>32.671999999999997</v>
      </c>
      <c r="S15" s="52">
        <v>28.25</v>
      </c>
      <c r="T15" s="52">
        <v>0</v>
      </c>
      <c r="U15" s="52">
        <v>0</v>
      </c>
      <c r="V15" s="52">
        <v>0</v>
      </c>
      <c r="W15" s="52">
        <v>0</v>
      </c>
      <c r="X15" s="52">
        <v>3.0619999999999998</v>
      </c>
      <c r="Y15" s="52">
        <v>2.9009999999999998</v>
      </c>
      <c r="Z15" s="52">
        <v>3.1709999999999998</v>
      </c>
      <c r="AA15" s="52">
        <v>3.3250000000000002</v>
      </c>
      <c r="AB15" s="52">
        <v>1.073</v>
      </c>
      <c r="AC15" s="52">
        <v>0.66700000000000004</v>
      </c>
      <c r="AD15" s="52">
        <v>0.46200000000000002</v>
      </c>
      <c r="AE15" s="52">
        <v>0.35</v>
      </c>
    </row>
    <row r="16" spans="1:31">
      <c r="A16" t="s">
        <v>388</v>
      </c>
      <c r="B16" s="52"/>
      <c r="C16" s="52"/>
      <c r="D16" s="41"/>
      <c r="E16" s="41"/>
      <c r="F16" s="41"/>
      <c r="G16" s="41"/>
      <c r="H16" s="41"/>
      <c r="I16" s="41"/>
      <c r="J16" s="41"/>
      <c r="K16" s="41"/>
      <c r="L16" s="52"/>
      <c r="M16" s="52"/>
      <c r="N16" s="52"/>
      <c r="O16" s="52"/>
      <c r="P16" s="52"/>
      <c r="Q16" s="52"/>
      <c r="R16" s="52">
        <v>-0.56699999999999995</v>
      </c>
      <c r="S16" s="52">
        <v>-0.88900000000000001</v>
      </c>
      <c r="T16" s="52">
        <v>-0.53200000000000003</v>
      </c>
      <c r="U16" s="52">
        <v>-0.14000000000000001</v>
      </c>
      <c r="V16" s="52">
        <v>-0.161</v>
      </c>
      <c r="W16" s="52">
        <v>-0.121</v>
      </c>
      <c r="X16" s="52">
        <v>0</v>
      </c>
      <c r="Y16" s="52">
        <v>0</v>
      </c>
      <c r="Z16" s="52">
        <v>0</v>
      </c>
      <c r="AA16" s="52">
        <v>0</v>
      </c>
      <c r="AB16" s="52">
        <v>0</v>
      </c>
      <c r="AC16" s="52">
        <v>0</v>
      </c>
      <c r="AD16" s="52">
        <v>0</v>
      </c>
      <c r="AE16" s="52">
        <v>0</v>
      </c>
    </row>
    <row r="17" spans="1:31">
      <c r="A17" s="4" t="s">
        <v>17</v>
      </c>
      <c r="B17" s="38">
        <v>0.45800000000000002</v>
      </c>
      <c r="C17" s="38">
        <v>4.2439999999999998</v>
      </c>
      <c r="D17" s="44">
        <v>5.00931866928007</v>
      </c>
      <c r="E17" s="44">
        <v>3.722</v>
      </c>
      <c r="F17" s="44">
        <v>4.1859999999999999</v>
      </c>
      <c r="G17" s="44">
        <v>3.8766824772403301</v>
      </c>
      <c r="H17" s="44">
        <v>3.0829800000000001</v>
      </c>
      <c r="I17" s="44">
        <v>1.1499999999999999</v>
      </c>
      <c r="J17" s="44">
        <v>-0.36</v>
      </c>
      <c r="K17" s="44">
        <v>-1.23</v>
      </c>
      <c r="L17" s="44">
        <v>-6.0419999999999998</v>
      </c>
      <c r="M17" s="44">
        <v>-7.7690000000000001</v>
      </c>
      <c r="N17" s="81">
        <v>-6.0709999999999997</v>
      </c>
      <c r="O17" s="81">
        <v>-4.7119999999999997</v>
      </c>
      <c r="P17" s="81">
        <v>6.0620000000000003</v>
      </c>
      <c r="Q17" s="81">
        <v>7.8049999999999997</v>
      </c>
      <c r="R17" s="81">
        <v>9.1609999999999996</v>
      </c>
      <c r="S17" s="81">
        <v>10.292</v>
      </c>
      <c r="T17" s="81">
        <v>8.9979999999999993</v>
      </c>
      <c r="U17" s="81">
        <v>8.34</v>
      </c>
      <c r="V17" s="81">
        <v>6.9790000000000001</v>
      </c>
      <c r="W17" s="81">
        <v>5.6020000000000003</v>
      </c>
      <c r="X17" s="81">
        <v>-1.042</v>
      </c>
      <c r="Y17" s="81">
        <v>-1.33</v>
      </c>
      <c r="Z17" s="81">
        <v>-1.7889999999999999</v>
      </c>
      <c r="AA17" s="81">
        <v>-1.0249999999999999</v>
      </c>
      <c r="AB17" s="81">
        <v>0.48</v>
      </c>
      <c r="AC17" s="81">
        <v>-2.9780000000000002</v>
      </c>
      <c r="AD17" s="81">
        <v>-3.782</v>
      </c>
      <c r="AE17" s="81">
        <v>-4.9640000000000004</v>
      </c>
    </row>
    <row r="18" spans="1:31">
      <c r="A18" t="s">
        <v>15</v>
      </c>
      <c r="B18" s="52">
        <f>SUM(B14:B17)</f>
        <v>16.500999999999998</v>
      </c>
      <c r="C18" s="52">
        <f>SUM(C14:C17)</f>
        <v>9.6750000000000007</v>
      </c>
      <c r="D18" s="41">
        <f>SUM(D14:D17)</f>
        <v>22.16490299033973</v>
      </c>
      <c r="E18" s="41">
        <f>SUM(E14:E17)</f>
        <v>17.818000000000001</v>
      </c>
      <c r="F18" s="41">
        <f>SUM(F14:F17)</f>
        <v>13.863</v>
      </c>
      <c r="G18" s="41">
        <v>9.1951682497997105</v>
      </c>
      <c r="H18" s="41">
        <f t="shared" ref="H18:O18" si="1">SUM(H14:H17)</f>
        <v>-14.63636</v>
      </c>
      <c r="I18" s="41">
        <f t="shared" si="1"/>
        <v>-32.310099999999998</v>
      </c>
      <c r="J18" s="41">
        <f t="shared" si="1"/>
        <v>-29.83</v>
      </c>
      <c r="K18" s="41">
        <f t="shared" si="1"/>
        <v>-28.79</v>
      </c>
      <c r="L18" s="41">
        <f t="shared" si="1"/>
        <v>-27.167000000000002</v>
      </c>
      <c r="M18" s="41">
        <f t="shared" si="1"/>
        <v>1.641</v>
      </c>
      <c r="N18" s="114">
        <f t="shared" si="1"/>
        <v>5.5839999999999996</v>
      </c>
      <c r="O18" s="114">
        <f t="shared" si="1"/>
        <v>12.045999999999999</v>
      </c>
      <c r="P18" s="114">
        <v>76.445999999999998</v>
      </c>
      <c r="Q18" s="114">
        <v>67.62299999999999</v>
      </c>
      <c r="R18" s="114">
        <v>61.908999999999999</v>
      </c>
      <c r="S18" s="114">
        <v>55.014000000000003</v>
      </c>
      <c r="T18" s="114">
        <v>17.565999999999999</v>
      </c>
      <c r="U18" s="114">
        <v>12.56</v>
      </c>
      <c r="V18" s="114">
        <v>6.9720000000000004</v>
      </c>
      <c r="W18" s="114">
        <v>4.4820000000000002</v>
      </c>
      <c r="X18" s="114">
        <v>-1.403</v>
      </c>
      <c r="Y18" s="114">
        <v>-2.3460000000000001</v>
      </c>
      <c r="Z18" s="114">
        <v>-1.5570000000000002</v>
      </c>
      <c r="AA18" s="114">
        <v>-0.41</v>
      </c>
      <c r="AB18" s="114">
        <v>0.39300000000000002</v>
      </c>
      <c r="AC18" s="114">
        <v>-1.2040000000000002</v>
      </c>
      <c r="AD18" s="114">
        <v>-2.2389999999999999</v>
      </c>
      <c r="AE18" s="114">
        <v>-3.5339999999999998</v>
      </c>
    </row>
    <row r="19" spans="1:31">
      <c r="B19" s="52"/>
      <c r="C19" s="52"/>
    </row>
    <row r="20" spans="1:31">
      <c r="A20" s="3" t="s">
        <v>13</v>
      </c>
      <c r="B20" s="85"/>
      <c r="C20" s="85"/>
    </row>
    <row r="21" spans="1:31">
      <c r="A21" t="s">
        <v>16</v>
      </c>
      <c r="B21" s="52">
        <v>6.0389999999999997</v>
      </c>
      <c r="C21" s="52">
        <v>6.4560000000000004</v>
      </c>
      <c r="D21" s="41">
        <v>6.7169133825594001</v>
      </c>
      <c r="E21" s="41">
        <v>2.9782000000000002</v>
      </c>
      <c r="F21" s="41">
        <v>1.363</v>
      </c>
      <c r="G21" s="41">
        <v>1.0416088470734901</v>
      </c>
      <c r="H21" s="41">
        <v>-2.1337600000000001</v>
      </c>
      <c r="I21" s="41">
        <v>-11.8775</v>
      </c>
      <c r="J21" s="41">
        <v>-11.21</v>
      </c>
      <c r="K21" s="41">
        <v>-8.65</v>
      </c>
      <c r="L21" s="80">
        <v>-7.117</v>
      </c>
      <c r="M21" s="80">
        <v>4.3179999999999996</v>
      </c>
      <c r="N21" s="80">
        <v>5.5510000000000002</v>
      </c>
      <c r="O21" s="80">
        <v>5.5129999999999999</v>
      </c>
      <c r="P21" s="80">
        <v>15.026999999999999</v>
      </c>
      <c r="Q21" s="80">
        <v>8.6219999999999999</v>
      </c>
      <c r="R21" s="80">
        <v>14.862</v>
      </c>
      <c r="S21" s="80">
        <v>16.164999999999999</v>
      </c>
      <c r="T21" s="80">
        <v>19.64</v>
      </c>
      <c r="U21" s="80">
        <v>23.79</v>
      </c>
      <c r="V21" s="80">
        <v>15.202</v>
      </c>
      <c r="W21" s="80">
        <v>9.7230000000000008</v>
      </c>
      <c r="X21" s="80">
        <v>-5.9050000000000002</v>
      </c>
      <c r="Y21" s="80">
        <v>0.25</v>
      </c>
      <c r="Z21" s="80">
        <v>1.8640000000000001</v>
      </c>
      <c r="AA21" s="80">
        <v>4.5090000000000003</v>
      </c>
      <c r="AB21" s="80">
        <v>0.88</v>
      </c>
      <c r="AC21" s="80">
        <v>0.95899999999999996</v>
      </c>
      <c r="AD21" s="80">
        <v>0.69199999999999995</v>
      </c>
      <c r="AE21" s="80">
        <v>-0.30099999999999999</v>
      </c>
    </row>
    <row r="22" spans="1:31">
      <c r="A22" t="s">
        <v>18</v>
      </c>
      <c r="B22" s="52">
        <v>0</v>
      </c>
      <c r="C22" s="52">
        <v>6.6520000000000001</v>
      </c>
      <c r="D22" s="41">
        <v>6.3440985298116797</v>
      </c>
      <c r="E22" s="41">
        <v>5.4880000000000004</v>
      </c>
      <c r="F22" s="41">
        <v>1.9179999999999999</v>
      </c>
      <c r="G22" s="41">
        <v>0</v>
      </c>
      <c r="H22" s="41">
        <v>0</v>
      </c>
      <c r="I22" s="41">
        <v>0</v>
      </c>
      <c r="J22" s="41">
        <v>0</v>
      </c>
      <c r="K22" s="41">
        <v>0</v>
      </c>
      <c r="L22" s="52">
        <v>0</v>
      </c>
      <c r="M22" s="52">
        <v>0</v>
      </c>
      <c r="N22" s="52">
        <v>0</v>
      </c>
      <c r="O22" s="52">
        <v>0</v>
      </c>
      <c r="P22" s="52">
        <v>0</v>
      </c>
      <c r="Q22" s="52">
        <v>0</v>
      </c>
      <c r="R22" s="52">
        <v>0</v>
      </c>
      <c r="S22" s="52">
        <v>0</v>
      </c>
      <c r="T22" s="52">
        <v>0</v>
      </c>
      <c r="U22" s="52">
        <v>0</v>
      </c>
      <c r="V22" s="52">
        <v>0</v>
      </c>
      <c r="W22" s="52">
        <v>0</v>
      </c>
      <c r="X22" s="52">
        <v>16.861999999999998</v>
      </c>
      <c r="Y22" s="52">
        <v>14.393000000000001</v>
      </c>
      <c r="Z22" s="52">
        <v>14.252000000000001</v>
      </c>
      <c r="AA22" s="52">
        <v>14.2</v>
      </c>
      <c r="AB22" s="52">
        <v>0</v>
      </c>
      <c r="AC22" s="52">
        <v>0</v>
      </c>
      <c r="AD22" s="52">
        <v>0</v>
      </c>
      <c r="AE22" s="52">
        <v>0</v>
      </c>
    </row>
    <row r="23" spans="1:31">
      <c r="A23" t="s">
        <v>388</v>
      </c>
      <c r="B23" s="52"/>
      <c r="C23" s="52"/>
      <c r="D23" s="41"/>
      <c r="E23" s="41"/>
      <c r="F23" s="41"/>
      <c r="G23" s="41"/>
      <c r="H23" s="41"/>
      <c r="I23" s="41"/>
      <c r="J23" s="41"/>
      <c r="K23" s="41"/>
      <c r="L23" s="52"/>
      <c r="M23" s="52"/>
      <c r="N23" s="52"/>
      <c r="O23" s="52"/>
      <c r="P23" s="52"/>
      <c r="Q23" s="52"/>
      <c r="R23" s="52">
        <v>-0.34100000000000003</v>
      </c>
      <c r="S23" s="52">
        <v>-0.70599999999999996</v>
      </c>
      <c r="T23" s="52">
        <v>-0.73199999999999998</v>
      </c>
      <c r="U23" s="52">
        <v>-0.85</v>
      </c>
      <c r="V23" s="52">
        <v>-0.41299999999999998</v>
      </c>
      <c r="W23" s="52">
        <v>-0.28999999999999998</v>
      </c>
      <c r="X23" s="52">
        <v>0</v>
      </c>
      <c r="Y23" s="52">
        <v>0</v>
      </c>
      <c r="Z23" s="52">
        <v>0</v>
      </c>
      <c r="AA23" s="52">
        <v>0</v>
      </c>
      <c r="AB23" s="52">
        <v>0</v>
      </c>
      <c r="AC23" s="52">
        <v>0</v>
      </c>
      <c r="AD23" s="52">
        <v>0</v>
      </c>
      <c r="AE23" s="52">
        <v>0</v>
      </c>
    </row>
    <row r="24" spans="1:31">
      <c r="A24" s="4" t="s">
        <v>17</v>
      </c>
      <c r="B24" s="38">
        <v>6.0999999999999999E-2</v>
      </c>
      <c r="C24" s="38">
        <v>3.5369999999999999</v>
      </c>
      <c r="D24" s="44">
        <v>3.5474813626331398</v>
      </c>
      <c r="E24" s="44">
        <v>2.4836</v>
      </c>
      <c r="F24" s="44">
        <v>2.7090000000000001</v>
      </c>
      <c r="G24" s="44">
        <v>2.59720362344888</v>
      </c>
      <c r="H24" s="44">
        <v>2.3591099999999998</v>
      </c>
      <c r="I24" s="44">
        <v>0.97370000000000001</v>
      </c>
      <c r="J24" s="44">
        <v>-0.16</v>
      </c>
      <c r="K24" s="44">
        <v>-0.82</v>
      </c>
      <c r="L24" s="38">
        <v>-3.7570000000000001</v>
      </c>
      <c r="M24" s="38">
        <v>-3.9950000000000001</v>
      </c>
      <c r="N24" s="52">
        <v>-3.26</v>
      </c>
      <c r="O24" s="52">
        <v>-2.4670000000000001</v>
      </c>
      <c r="P24" s="52">
        <v>2.3330000000000002</v>
      </c>
      <c r="Q24" s="52">
        <v>2.379</v>
      </c>
      <c r="R24" s="52">
        <v>2.7149999999999999</v>
      </c>
      <c r="S24" s="52">
        <v>3.1760000000000002</v>
      </c>
      <c r="T24" s="52">
        <v>4.0039999999999996</v>
      </c>
      <c r="U24" s="52">
        <v>4.9050000000000002</v>
      </c>
      <c r="V24" s="52">
        <v>4.4569999999999999</v>
      </c>
      <c r="W24" s="52">
        <v>3.512</v>
      </c>
      <c r="X24" s="52">
        <v>-0.61499999999999999</v>
      </c>
      <c r="Y24" s="52">
        <v>-0.82</v>
      </c>
      <c r="Z24" s="52">
        <v>-1.0029999999999999</v>
      </c>
      <c r="AA24" s="52">
        <v>-0.59299999999999997</v>
      </c>
      <c r="AB24" s="52">
        <v>5.2999999999999999E-2</v>
      </c>
      <c r="AC24" s="52">
        <v>-1.2889999999999999</v>
      </c>
      <c r="AD24" s="52">
        <v>-1.8779999999999999</v>
      </c>
      <c r="AE24" s="52">
        <v>-2.613</v>
      </c>
    </row>
    <row r="25" spans="1:31">
      <c r="A25" t="s">
        <v>15</v>
      </c>
      <c r="B25" s="52">
        <f>SUM(B21:B24)</f>
        <v>6.1</v>
      </c>
      <c r="C25" s="52">
        <f>SUM(C21:C24)</f>
        <v>16.645</v>
      </c>
      <c r="D25" s="41">
        <f>SUM(D21:D24)</f>
        <v>16.608493275004218</v>
      </c>
      <c r="E25" s="41">
        <f>SUM(E21:E24)</f>
        <v>10.9498</v>
      </c>
      <c r="F25" s="41">
        <f>SUM(F21:F24)</f>
        <v>5.99</v>
      </c>
      <c r="G25" s="41">
        <v>3.6388124705223799</v>
      </c>
      <c r="H25" s="41">
        <f t="shared" ref="H25:O25" si="2">SUM(H21:H24)</f>
        <v>0.22534999999999972</v>
      </c>
      <c r="I25" s="41">
        <f t="shared" si="2"/>
        <v>-10.9038</v>
      </c>
      <c r="J25" s="41">
        <f t="shared" si="2"/>
        <v>-11.370000000000001</v>
      </c>
      <c r="K25" s="41">
        <f t="shared" si="2"/>
        <v>-9.4700000000000006</v>
      </c>
      <c r="L25" s="41">
        <f t="shared" si="2"/>
        <v>-10.874000000000001</v>
      </c>
      <c r="M25" s="41">
        <f t="shared" si="2"/>
        <v>0.32299999999999951</v>
      </c>
      <c r="N25" s="114">
        <f t="shared" si="2"/>
        <v>2.2910000000000004</v>
      </c>
      <c r="O25" s="114">
        <f t="shared" si="2"/>
        <v>3.0459999999999998</v>
      </c>
      <c r="P25" s="114">
        <v>17.36</v>
      </c>
      <c r="Q25" s="114">
        <v>11.000999999999999</v>
      </c>
      <c r="R25" s="114">
        <v>17.236000000000001</v>
      </c>
      <c r="S25" s="114">
        <v>18.634999999999998</v>
      </c>
      <c r="T25" s="114">
        <v>22.911999999999999</v>
      </c>
      <c r="U25" s="114">
        <v>27.844999999999999</v>
      </c>
      <c r="V25" s="114">
        <v>19.245999999999999</v>
      </c>
      <c r="W25" s="114">
        <v>12.945</v>
      </c>
      <c r="X25" s="114">
        <v>10.342000000000001</v>
      </c>
      <c r="Y25" s="114">
        <v>13.823</v>
      </c>
      <c r="Z25" s="114">
        <v>15.113</v>
      </c>
      <c r="AA25" s="114">
        <v>18.116</v>
      </c>
      <c r="AB25" s="114">
        <v>0.93300000000000005</v>
      </c>
      <c r="AC25" s="114">
        <v>-0.32999999999999996</v>
      </c>
      <c r="AD25" s="114">
        <v>-1.1859999999999999</v>
      </c>
      <c r="AE25" s="114">
        <v>-2.9140000000000001</v>
      </c>
    </row>
  </sheetData>
  <hyperlinks>
    <hyperlink ref="A2" location="Content!A1" display="Back to Content" xr:uid="{00000000-0004-0000-0800-000000000000}"/>
  </hyperlinks>
  <pageMargins left="0.7" right="0.7" top="0.75" bottom="0.75" header="0.3" footer="0.3"/>
  <pageSetup paperSize="9" orientation="portrait" r:id="rId1"/>
  <headerFooter>
    <oddFooter>&amp;C_x000D_&amp;1#&amp;"Calibri"&amp;12&amp;K000000 Classification: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35102FD867FBA4BB56FCB25FE66617F" ma:contentTypeVersion="4" ma:contentTypeDescription="Create a new document." ma:contentTypeScope="" ma:versionID="ed21657acddc681241b3421b6075a05f">
  <xsd:schema xmlns:xsd="http://www.w3.org/2001/XMLSchema" xmlns:xs="http://www.w3.org/2001/XMLSchema" xmlns:p="http://schemas.microsoft.com/office/2006/metadata/properties" xmlns:ns2="ded01a01-3c18-439e-8d0f-126711969f27" targetNamespace="http://schemas.microsoft.com/office/2006/metadata/properties" ma:root="true" ma:fieldsID="0448adddfca263d88face77bea805e4d" ns2:_="">
    <xsd:import namespace="ded01a01-3c18-439e-8d0f-126711969f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d01a01-3c18-439e-8d0f-126711969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15ABB3-AC7D-4EB7-8F6F-48D2E01A3EBF}">
  <ds:schemaRefs>
    <ds:schemaRef ds:uri="http://schemas.microsoft.com/office/2006/metadata/properties"/>
    <ds:schemaRef ds:uri="http://schemas.microsoft.com/office/infopath/2007/PartnerControls"/>
    <ds:schemaRef ds:uri="http://www.w3.org/XML/1998/namespace"/>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ded01a01-3c18-439e-8d0f-126711969f27"/>
  </ds:schemaRefs>
</ds:datastoreItem>
</file>

<file path=customXml/itemProps2.xml><?xml version="1.0" encoding="utf-8"?>
<ds:datastoreItem xmlns:ds="http://schemas.openxmlformats.org/officeDocument/2006/customXml" ds:itemID="{F6752031-B412-4903-966F-172CCA9C35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d01a01-3c18-439e-8d0f-126711969f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3D9ABA-824E-49F3-8D4F-37682A8DE6B4}">
  <ds:schemaRefs>
    <ds:schemaRef ds:uri="http://schemas.microsoft.com/sharepoint/v3/contenttype/forms"/>
  </ds:schemaRefs>
</ds:datastoreItem>
</file>

<file path=docMetadata/LabelInfo.xml><?xml version="1.0" encoding="utf-8"?>
<clbl:labelList xmlns:clbl="http://schemas.microsoft.com/office/2020/mipLabelMetadata">
  <clbl:label id="{fa1905ba-e821-4589-85c9-0606f355ed90}" enabled="1" method="Standard" siteId="{7849ddb5-cc3f-42e6-b0f1-1102b2c2600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Content</vt:lpstr>
      <vt:lpstr>Income statement Quarter</vt:lpstr>
      <vt:lpstr>Income statement Year-to-Date</vt:lpstr>
      <vt:lpstr>Cash flow Quarter</vt:lpstr>
      <vt:lpstr>Cash flow Year-to-Date</vt:lpstr>
      <vt:lpstr>Key-ratios Quarter</vt:lpstr>
      <vt:lpstr>Key-ratios Year-to-Date</vt:lpstr>
      <vt:lpstr>Sales bridge Quarter</vt:lpstr>
      <vt:lpstr>Sales bridge Year-to-Date</vt:lpstr>
      <vt:lpstr>Segments Quarter</vt:lpstr>
      <vt:lpstr>Segments Year-to-Date</vt:lpstr>
      <vt:lpstr>Sales per region Quarter</vt:lpstr>
      <vt:lpstr>Sales per region Year-to-Date</vt:lpstr>
      <vt:lpstr>APM Quarter</vt:lpstr>
      <vt:lpstr>APM Year-to-Date</vt:lpstr>
      <vt:lpstr>Balance sheet</vt:lpstr>
      <vt:lpstr>Definitions</vt:lpstr>
      <vt:lpstr>'Sales bridge Year-to-Date'!Acquisitions</vt:lpstr>
      <vt:lpstr>Acquisitions</vt:lpstr>
      <vt:lpstr>'Cash flow Year-to-Date'!Capital_expenditures_in_property__plant_and_equipment</vt:lpstr>
      <vt:lpstr>Capital_expenditures_in_property__plant_and_equipment</vt:lpstr>
      <vt:lpstr>'Cash flow Year-to-Date'!Capital_expenditures_in_property__plant_and_equipment_as___of_net_sales</vt:lpstr>
      <vt:lpstr>Capital_expenditures_in_property__plant_and_equipment_as___of_net_sales</vt:lpstr>
      <vt:lpstr>'Income statement Year-to-Date'!EBITA</vt:lpstr>
      <vt:lpstr>EBITA</vt:lpstr>
      <vt:lpstr>'Income statement Year-to-Date'!EBITA_margin</vt:lpstr>
      <vt:lpstr>EBITA_margin</vt:lpstr>
      <vt:lpstr>'Income statement Year-to-Date'!EBITA_margin_excluding_items_affecting_comparability</vt:lpstr>
      <vt:lpstr>EBITA_margin_excluding_items_affecting_comparability</vt:lpstr>
      <vt:lpstr>'Income statement Year-to-Date'!Items_affecting_comparability</vt:lpstr>
      <vt:lpstr>Items_affecting_comparability</vt:lpstr>
      <vt:lpstr>Net_debt</vt:lpstr>
      <vt:lpstr>Net_debt____of_EBITDA</vt:lpstr>
      <vt:lpstr>'Cash flow Year-to-Date'!Operating_cash_flow_after_investments</vt:lpstr>
      <vt:lpstr>Operating_cash_flow_after_investments</vt:lpstr>
      <vt:lpstr>'Income statement Year-to-Date'!Operating_income</vt:lpstr>
      <vt:lpstr>Operating_income</vt:lpstr>
      <vt:lpstr>'Income statement Year-to-Date'!Operating_margin</vt:lpstr>
      <vt:lpstr>Operating_margin</vt:lpstr>
      <vt:lpstr>'Sales bridge Year-to-Date'!Organic</vt:lpstr>
      <vt:lpstr>Organic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Susanne Larsson</cp:lastModifiedBy>
  <dcterms:modified xsi:type="dcterms:W3CDTF">2026-01-28T11:00:13Z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0x010100E35102FD867FBA4BB56FCB25FE66617F</vt:lpwstr>
  </property>
</Properties>
</file>